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50" activeTab="0"/>
  </bookViews>
  <sheets>
    <sheet name="Phien ban 2" sheetId="1" r:id="rId1"/>
  </sheets>
  <definedNames/>
  <calcPr fullCalcOnLoad="1"/>
</workbook>
</file>

<file path=xl/sharedStrings.xml><?xml version="1.0" encoding="utf-8"?>
<sst xmlns="http://schemas.openxmlformats.org/spreadsheetml/2006/main" count="212" uniqueCount="182">
  <si>
    <t>Điểm chuẩn</t>
  </si>
  <si>
    <t>I/ Thực hiện chức năng, nhiệm vụ:</t>
  </si>
  <si>
    <t>1/ Chỉ tiêu chuyên môn:</t>
  </si>
  <si>
    <t>1/ Xây dựng Đảng:</t>
  </si>
  <si>
    <t xml:space="preserve">3/ Đoàn Thanh niên </t>
  </si>
  <si>
    <t>KẾT QUẢ :</t>
  </si>
  <si>
    <t>Tổng số điểm</t>
  </si>
  <si>
    <t>NỘI DUNG</t>
  </si>
  <si>
    <t xml:space="preserve">Mục I  </t>
  </si>
  <si>
    <t>Mục II</t>
  </si>
  <si>
    <t>Mục III</t>
  </si>
  <si>
    <t>Mục IV</t>
  </si>
  <si>
    <t xml:space="preserve">                                                            </t>
  </si>
  <si>
    <t>1/ Thực hiện công tác tuyên truyền phổ biến giáo dục pháp luật.</t>
  </si>
  <si>
    <t xml:space="preserve"> 2/Thực hiện đúng và đầy đủ các chế độ chính sách. </t>
  </si>
  <si>
    <t>2/Học tập đạo đức Hồ Chí Minh</t>
  </si>
  <si>
    <t>3/Phòng chống tác hại thuốc lá</t>
  </si>
  <si>
    <t>Thủ trưởng đơn vị</t>
  </si>
  <si>
    <t>Điểm đạt</t>
  </si>
  <si>
    <t>Cộng</t>
  </si>
  <si>
    <t xml:space="preserve">II/ Chấp hành đường lối, chủ trương của Đảng, pháp luật của nhà nước. </t>
  </si>
  <si>
    <t xml:space="preserve">III/ Công tác Đảng, đoàn thể </t>
  </si>
  <si>
    <t>IV/ Phong trào thi đua</t>
  </si>
  <si>
    <t>2/ Xây dựng Công đoàn:</t>
  </si>
  <si>
    <t>Mục V</t>
  </si>
  <si>
    <t>Tự chấm</t>
  </si>
  <si>
    <t xml:space="preserve">1/ Đánh giá công tác tổ chức thực hiện quy chế Dân chủ </t>
  </si>
  <si>
    <t xml:space="preserve">  + Có niêm yết công khai các TTHC theo đúng quy định</t>
  </si>
  <si>
    <t>Nội dung</t>
  </si>
  <si>
    <t>Thực hiện chức năng, nhiệm vụ</t>
  </si>
  <si>
    <t>Chấp hành đường lối, chủ trương của Đảng, pháp luật của nhà nước</t>
  </si>
  <si>
    <t>Công tác Đảng, đoàn thể</t>
  </si>
  <si>
    <t>Phong trào thi đua</t>
  </si>
  <si>
    <t xml:space="preserve">   + Vi phạm quản lý tài chính. </t>
  </si>
  <si>
    <t xml:space="preserve">    + Quản lý tài sản không tốt. </t>
  </si>
  <si>
    <r>
      <t>ĐƠN VỊ:</t>
    </r>
    <r>
      <rPr>
        <sz val="13"/>
        <rFont val="Times New Roman"/>
        <family val="1"/>
      </rPr>
      <t>......................................................................................................................................</t>
    </r>
  </si>
  <si>
    <t>b. Ban Chỉ đạo được thành lập và củng cố, kiện toàn.</t>
  </si>
  <si>
    <t>c. Tổ chức Hội nghị công chức đầu năm (biên bản)</t>
  </si>
  <si>
    <t>f. Giải quyết kịp thời các ý kiến của công chức, viên chức, nhân dân.</t>
  </si>
  <si>
    <t xml:space="preserve">g. Điểm trung bình phỏng vấn 10 cán bộ ≥ 4,5 điểm </t>
  </si>
  <si>
    <t xml:space="preserve">a. Có phân công chức trách, nhiệm vụ cụ thể trong lãnh đạo đơn vị.   </t>
  </si>
  <si>
    <t xml:space="preserve">b. Khoa, phòng có bảng chức năng, nhiệm vụ và phân công cụ thể. </t>
  </si>
  <si>
    <t>a. Xây dựng kế hoạch tuyên truyền phổ biến giáo dục pháp luật tại đơn vị</t>
  </si>
  <si>
    <t>b. Triển khai thực hiện.</t>
  </si>
  <si>
    <t>c. Thực hiện chế độ báo cáo.</t>
  </si>
  <si>
    <t xml:space="preserve"> a. Đạt Công đoàn cơ sở  vững mạnh.</t>
  </si>
  <si>
    <t xml:space="preserve"> b. Đạt Công đoàn cơ sở khá. </t>
  </si>
  <si>
    <t xml:space="preserve"> a. Đạt Chi đoàn thanh niên vững mạnh.</t>
  </si>
  <si>
    <t>e. Ban Thanh tra Nhân dân có nội dung hoạt động cụ thể và có kiểm tra đánh giá của Ban Chỉ đạo</t>
  </si>
  <si>
    <t>d. Thực hiện đủ những nội dung, công việc cần công khai theo qui định cho người lao động biết: công khai tuyển dụng, nâng lương, chế độ, chính sách ......</t>
  </si>
  <si>
    <t xml:space="preserve"> a. Có chương trình kế hoạch năm</t>
  </si>
  <si>
    <t xml:space="preserve"> b. Có báo cáo tổng kết</t>
  </si>
  <si>
    <t>a. Có xây dựng qui chế và đánh giá nội dung quy chế Dân chủ.</t>
  </si>
  <si>
    <t xml:space="preserve"> a. Xây dựng kế hoạch năm và triển khai thực hiện</t>
  </si>
  <si>
    <t xml:space="preserve"> b. Thực hiện công tác báo cáo (quý, 6 tháng, 9 tháng, năm)</t>
  </si>
  <si>
    <t xml:space="preserve"> c. Quản lý công tác kê khai minh bạch tài sản, thu nhập</t>
  </si>
  <si>
    <t>a. Có văn bản kế hoạch CCHC hằng năm</t>
  </si>
  <si>
    <t>Điểm trừ/ điểm thưởng</t>
  </si>
  <si>
    <t>Phúc Tra</t>
  </si>
  <si>
    <t>6/ Cơ sở y tế xanh-sạch-đẹp (Thực hiện Bộ tiêu chí ban hành kèm theo Quyết định số 3638/QĐ-BYT ngày 15/7/2016 của Bộ Y tế)</t>
  </si>
  <si>
    <t>7/ Thực hiện công tác phòng chống tham nhũng</t>
  </si>
  <si>
    <t xml:space="preserve"> + Trong đánh giá: Tùy theo mức độ hoàn thành tiêu chí, nếu đạt 100% được tính điểm tối đa, đạt trên 50% được tính 1/2 số điểm, đạt dưới 50% không tính điểm.</t>
  </si>
  <si>
    <t>a. Thực hiện đúng và đầy đủ chế độ nâng bậc lương</t>
  </si>
  <si>
    <t>b. Thực hiện đúng và đầy đủ các chế độ phụ cấp</t>
  </si>
  <si>
    <t>c. Thực hiện đúng và đầy đủ chế độ bồi dưỡng bằng hiện vật</t>
  </si>
  <si>
    <r>
      <t xml:space="preserve">UBND TỈNH THỪA THIÊN HUẾ              </t>
    </r>
    <r>
      <rPr>
        <b/>
        <sz val="12"/>
        <rFont val="Times New Roman"/>
        <family val="1"/>
      </rPr>
      <t>CỘNG HÒA XÃ HỘI CHỦ NGHĨA VIỆT NAM</t>
    </r>
  </si>
  <si>
    <t>Trưởng đoàn kiểm tra</t>
  </si>
  <si>
    <t>a. Có Quyết định thành lập hoặc kiện toàn Ban Chỉ đạo Học tập và làm theo tư tưởng, đạo đức, phong cách Hồ Chí Minh</t>
  </si>
  <si>
    <t xml:space="preserve">  + 100% TTHC được xây dựng quy trình ISO</t>
  </si>
  <si>
    <t xml:space="preserve"> + Các cuộc họp khác của HĐKH đơn vị</t>
  </si>
  <si>
    <t xml:space="preserve"> - Hoạt động An toàn Vệ sinh thực phẩm</t>
  </si>
  <si>
    <t xml:space="preserve"> - Hoạt động Truyền thông-Giáo dục sức khỏe</t>
  </si>
  <si>
    <t xml:space="preserve"> - Hoạt động Phòng, chống Sốt rét-KST-Côn trùng</t>
  </si>
  <si>
    <t xml:space="preserve"> + Hoạt động Y tế Dự phòng</t>
  </si>
  <si>
    <t xml:space="preserve"> + Hoạt động PC HIV/AIDS</t>
  </si>
  <si>
    <t xml:space="preserve"> + Hoạt động Chăm sóc SKSS</t>
  </si>
  <si>
    <t>b.Hệ Y tế dự phòng</t>
  </si>
  <si>
    <t>a. Xanh</t>
  </si>
  <si>
    <t>b. Sạch</t>
  </si>
  <si>
    <t>c. Quản lý chất thải y tế</t>
  </si>
  <si>
    <t>d. Đẹp</t>
  </si>
  <si>
    <t>e. Tổ chức triển khai</t>
  </si>
  <si>
    <t xml:space="preserve">  + Có kế hoạch xây dựng xây dựng, áp dụng Hệ thống quản lý chất lượng phù hợp tiêu chuẩn quốc gia TCVN ISO 9001:2008</t>
  </si>
  <si>
    <t xml:space="preserve">  + Thực hiện báo cáo đầy đủ theo quy định </t>
  </si>
  <si>
    <t xml:space="preserve">  + Đảm bảo việc xử lý văn bản điều hành đúng hạn và đúng yêu cầu.</t>
  </si>
  <si>
    <t xml:space="preserve">  + Đẩy mạnh ứng dụng công nghệ thông tin trong hoạt động của cơ quan, đơn vị :</t>
  </si>
  <si>
    <t xml:space="preserve">  + Có quyết định ban hành mục tiêu chất lượng năm</t>
  </si>
  <si>
    <t>a.Hệ bệnh viện (theo Bộ tiêu chí đánh giá chất lượng bệnh viện của Bộ Y tế)</t>
  </si>
  <si>
    <t xml:space="preserve">  + Thực hiện các TTHC đúng hạn</t>
  </si>
  <si>
    <t xml:space="preserve"> * Đã có ứng dụng hiệu quả tại đơn vị </t>
  </si>
  <si>
    <t xml:space="preserve"> * Có Kế hoạch và triển khai đẩy mạnh CNTT theo chỉ đạo của Sở Y tế </t>
  </si>
  <si>
    <r>
      <t xml:space="preserve"> * Đối với các đơn vị tuyến tỉnh </t>
    </r>
    <r>
      <rPr>
        <b/>
        <i/>
        <u val="single"/>
        <sz val="13"/>
        <rFont val="Times New Roman"/>
        <family val="1"/>
      </rPr>
      <t>có</t>
    </r>
    <r>
      <rPr>
        <b/>
        <i/>
        <sz val="13"/>
        <rFont val="Times New Roman"/>
        <family val="1"/>
      </rPr>
      <t xml:space="preserve"> mẫu kiểm tra của Trung ương: </t>
    </r>
    <r>
      <rPr>
        <sz val="13"/>
        <rFont val="Times New Roman"/>
        <family val="1"/>
      </rPr>
      <t>Đánh giá dựa vào kết quả đánh giá theo biểu mẫu của Trung ương (% đạt được nhân với điểm chuẩn tương ứng)</t>
    </r>
  </si>
  <si>
    <r>
      <t xml:space="preserve"> * Đối với các đơn vị tuyến tỉnh </t>
    </r>
    <r>
      <rPr>
        <b/>
        <i/>
        <u val="single"/>
        <sz val="13"/>
        <rFont val="Times New Roman"/>
        <family val="1"/>
      </rPr>
      <t>không có</t>
    </r>
    <r>
      <rPr>
        <b/>
        <i/>
        <sz val="13"/>
        <rFont val="Times New Roman"/>
        <family val="1"/>
      </rPr>
      <t xml:space="preserve"> mẫu kiểm tra của Trung ương: </t>
    </r>
    <r>
      <rPr>
        <sz val="13"/>
        <rFont val="Times New Roman"/>
        <family val="1"/>
      </rPr>
      <t>Đánh giá dựa vào việc hoàn thành chỉ tiêu, kế hoạch (KH) năm</t>
    </r>
  </si>
  <si>
    <r>
      <t xml:space="preserve"> * Đối với Trung tâm Y tế huyện/thị xã/thphố: </t>
    </r>
    <r>
      <rPr>
        <i/>
        <sz val="13"/>
        <rFont val="Times New Roman"/>
        <family val="1"/>
      </rPr>
      <t>Đánh giá như sau</t>
    </r>
  </si>
  <si>
    <r>
      <t>Đối với các đơn vị</t>
    </r>
    <r>
      <rPr>
        <b/>
        <i/>
        <u val="single"/>
        <sz val="13"/>
        <rFont val="Times New Roman"/>
        <family val="1"/>
      </rPr>
      <t xml:space="preserve"> không có sử dụng</t>
    </r>
    <r>
      <rPr>
        <b/>
        <i/>
        <sz val="13"/>
        <rFont val="Times New Roman"/>
        <family val="1"/>
      </rPr>
      <t xml:space="preserve"> thuốc, hóa chất, vật tư y tế tiêu hao: Trừ điểm chuẩn mục này</t>
    </r>
  </si>
  <si>
    <t>Thực hiện quy chế dân chủ, xây dựng cơ quan văn hóa và công tác phòng chống tham nhũng. Học tập và làm theo tư tưởng, đạo đức, phong cách Hồ Chí Minh. Phòng chống tác hại thuốc lá. Cải cách hành chính. Cơ sở y tế xanh sạch, đẹp.</t>
  </si>
  <si>
    <t xml:space="preserve"> - Hoạt động Dân số - KHHGĐ</t>
  </si>
  <si>
    <t xml:space="preserve">f. Đảm bảo hồ sơ về công tác PCCC (QĐ thành lập ban/tổ PCCC, Tham gia huấn luyện PCCC, Phương án PCCC tại chỗ, BH PCCC…) </t>
  </si>
  <si>
    <t>h. Công tác an ninh trật tự cơ quan, đơn vị (KH thực hiện TT 23/2012/TT-BCA, Qui chế 03/QC-BCA-BYT, Tham gia huấn luyện tự vệ,…)</t>
  </si>
  <si>
    <t>i. Công tác PC Thiên tai ( KH/báo cáo năm, báo cáo nhanh sau các đợt bão lụt, QĐ thành lập các tổ/đội, lịch trực…)</t>
  </si>
  <si>
    <t xml:space="preserve">j. Quản lý tài chính đúng quy định. </t>
  </si>
  <si>
    <t>k. Quản lý tốt tài sản của đơn vị.</t>
  </si>
  <si>
    <t>c. Đơn vị có kế hoạch năm, quý, tháng và được sơ kết, tổng kết, báo cáo đúng kỳ hạn theo yêu cầu</t>
  </si>
  <si>
    <t>b. Có báo cáo 3 tháng, 6 tháng, 9 tháng, 12 tháng đúng hạn</t>
  </si>
  <si>
    <t>8/ Thực hiện công tác cải cách hành chính, ISO, ứng dụng CNTT. (Chấm trên hệ thống phần mềm dùng chung của UBND tỉnh)</t>
  </si>
  <si>
    <t xml:space="preserve">  + Triển khai dịch vụ công các mức đối với 100% TTHC đã công bố.</t>
  </si>
  <si>
    <t xml:space="preserve">d. Đảm bảo công văn lưu trữ, quản lý con dấu, soạn thảo và phát hành, sao văn bản. </t>
  </si>
  <si>
    <t>e.Áp dụng chữ ký số đối với toàn bộ văn bản phát hành</t>
  </si>
  <si>
    <t xml:space="preserve">  + Có ban hành quy chế về việc tiếp nhận và xử lý văn bản trên hệ thống phần mềm quản lý văn bản và điều hành.  100% Văn bản được phát hành qua phần mềm Quản lý văn bản điều hành. </t>
  </si>
  <si>
    <r>
      <t xml:space="preserve">c1. Đối với các đơn vị thực hiện các TTHC theo quyết định của UBND tỉnh </t>
    </r>
    <r>
      <rPr>
        <i/>
        <sz val="13"/>
        <rFont val="Times New Roman"/>
        <family val="1"/>
      </rPr>
      <t>( Văn phòng SYT, CCATVSTP, TT.KSBT, TTGĐ Y khoa, Chi cục DS-KHHGĐ);</t>
    </r>
    <r>
      <rPr>
        <sz val="13"/>
        <rFont val="Times New Roman"/>
        <family val="1"/>
      </rPr>
      <t xml:space="preserve"> Các đơn vị không có TTHC theo quyết định trừ chuẩn mục này.</t>
    </r>
  </si>
  <si>
    <t>c2. Chung cho các đơn vị :</t>
  </si>
  <si>
    <t>Điểm
 tự chấm</t>
  </si>
  <si>
    <t>Điểm 
phúc tra</t>
  </si>
  <si>
    <t xml:space="preserve"> + Có Quyết định thành lập Tổ Công tác về kiểm tra công vụ; Có Kế hoạch kiểm tra của Tổ Công tác về kiểm tra công vụ</t>
  </si>
  <si>
    <t xml:space="preserve"> </t>
  </si>
  <si>
    <t xml:space="preserve"> b. Có báo cáo kết quả thực hiện Quy chế Văn hóa công sở</t>
  </si>
  <si>
    <t xml:space="preserve"> + Có Kế hoạch kiểm tra thường xuyên. Biên bản kiểm tra thường xuyên, đột xuất</t>
  </si>
  <si>
    <t>a. Mua thuốc đã được phê duyệt trúng thầu theo đúng quy định.</t>
  </si>
  <si>
    <t>b. Tổ chức đấu thầu hóa chất và vật tư y tế theo đúng quy định.</t>
  </si>
  <si>
    <t xml:space="preserve">c. Quản lý thuốc theo đúng quy định. </t>
  </si>
  <si>
    <t xml:space="preserve">d. Quản lý hóa chất và vật tư y tế theo đúng quy định. </t>
  </si>
  <si>
    <t>đ. Đơn vị sử dụng thuốc theo đúng quy định.</t>
  </si>
  <si>
    <t>e. Đơn vị sử dụng hóa chất và vật tư y tế theo đúng quy định.</t>
  </si>
  <si>
    <t>f. Đơn vị không có thuốc quá hạn sử dụng.</t>
  </si>
  <si>
    <t>g. Đơn vị không có hóa chất và vật tư y tế quá hạn sử dụng.</t>
  </si>
  <si>
    <t>h. Đủ các phương tiện để bảo quản thuốc theo nguyên tắc tiêu chuẩn thực hành tốt bảo quản (GSP)</t>
  </si>
  <si>
    <t>i. Đủ các phương tiện để bảo quản hóa chất và vật tư y tế theo nguyên tắc tiêu chuẩn thực hành tốt bảo quản (GSP)</t>
  </si>
  <si>
    <t xml:space="preserve"> a. Đạt Chi bộ Hoàn thành xuất sắc nhiệm vụ</t>
  </si>
  <si>
    <t xml:space="preserve"> b. Đạt Chi bộ Hoàn thành tốt nhiệm vụ</t>
  </si>
  <si>
    <t>g. Công tác bảo vệ bí mật nhà nước (Có quyết định nhân sự phụ trách nội dung này, có quy chế, kế hoạch và báo cáo), thực hiện đúng qui trình Hội nghị/Hội thảo có yếu tố nước ngoài.</t>
  </si>
  <si>
    <t xml:space="preserve"> b. Đạt Chi đoàn thanh niên tiên tiến</t>
  </si>
  <si>
    <t>b. Có báo cáo tổng kết năm, xây dựng chương trình kế hoạch hoạt động năm 2019 và có lưu hồ sơ về chuyên đề đạo đức Hồ Chí Minh</t>
  </si>
  <si>
    <t>Phân 
công</t>
  </si>
  <si>
    <t>NVY</t>
  </si>
  <si>
    <t>TCCB</t>
  </si>
  <si>
    <t>KHTC</t>
  </si>
  <si>
    <t>HC</t>
  </si>
  <si>
    <t>NVD</t>
  </si>
  <si>
    <t>T.Tra</t>
  </si>
  <si>
    <t>Trưởng đoàn</t>
  </si>
  <si>
    <r>
      <t xml:space="preserve">          </t>
    </r>
    <r>
      <rPr>
        <b/>
        <u val="single"/>
        <sz val="12"/>
        <rFont val="Times New Roman"/>
        <family val="1"/>
      </rPr>
      <t>SỞ Y TẾ</t>
    </r>
    <r>
      <rPr>
        <b/>
        <sz val="12"/>
        <rFont val="Times New Roman"/>
        <family val="1"/>
      </rPr>
      <t xml:space="preserve">                                                   </t>
    </r>
    <r>
      <rPr>
        <b/>
        <u val="single"/>
        <sz val="12"/>
        <rFont val="Times New Roman"/>
        <family val="1"/>
      </rPr>
      <t>Độc lập  Tự do  Hạnh phúc</t>
    </r>
  </si>
  <si>
    <r>
      <rPr>
        <b/>
        <sz val="14"/>
        <rFont val="Times New Roman"/>
        <family val="1"/>
      </rPr>
      <t xml:space="preserve"> BẢNG ĐIỂM ĐÁNH GIÁ TỔNG HỢP CÁC ĐƠN VỊ Y TẾ NĂM 2020</t>
    </r>
    <r>
      <rPr>
        <b/>
        <sz val="13"/>
        <rFont val="Times New Roman"/>
        <family val="1"/>
      </rPr>
      <t xml:space="preserve">
Đơn vị:..............................................................................................</t>
    </r>
  </si>
  <si>
    <t>4/ Thực hiện Văn hóa công sở</t>
  </si>
  <si>
    <t>5/ Thực hiện “Năm dân vận chính quyền”:</t>
  </si>
  <si>
    <r>
      <t xml:space="preserve">  </t>
    </r>
    <r>
      <rPr>
        <sz val="13"/>
        <rFont val="Wingdings"/>
        <family val="0"/>
      </rPr>
      <t>l</t>
    </r>
    <r>
      <rPr>
        <i/>
        <sz val="13"/>
        <rFont val="Times New Roman"/>
        <family val="1"/>
      </rPr>
      <t xml:space="preserve"> 100% dữ liệu KCB của đơn vị được liên thông lên cổng Hồ sơ sức khỏe điện tử; trên 99% người dân có mã số HSSKĐT (đến thời điểm kiểm tra đến 30/10/2019); Tỷ lệ hồ sơ ảo &lt; 10%. Các đơn vị không thuộc diện triển khai HSSKĐT trừ chuẩn mục này</t>
    </r>
  </si>
  <si>
    <t>XẾP LOẠI : (Đề nghị xếp lại theo % điểm đạt được sau khi trừ chuẩn)</t>
  </si>
  <si>
    <r>
      <t>Loại xuất sắc:</t>
    </r>
    <r>
      <rPr>
        <sz val="13"/>
        <rFont val="Times New Roman"/>
        <family val="1"/>
      </rPr>
      <t xml:space="preserve"> đạt từ 95% /điểm chuẩn trở lên + không có mục I,II,III,IV,V điểm dưới 70% + không có tiểu mục (số 1,2,3…) bằng 0 điểm</t>
    </r>
  </si>
  <si>
    <r>
      <t xml:space="preserve">Loại tốt: </t>
    </r>
    <r>
      <rPr>
        <sz val="13"/>
        <rFont val="Times New Roman"/>
        <family val="1"/>
      </rPr>
      <t>đạt từ 90 đến dưới 95% /điểm chuẩn + không có mục  I,II,III,IV,V  điểm dưới 50% + không có tiểu mục (số 1,2,3…) bằng 0 điểm</t>
    </r>
  </si>
  <si>
    <r>
      <t xml:space="preserve">Loại khá: </t>
    </r>
    <r>
      <rPr>
        <sz val="13"/>
        <rFont val="Times New Roman"/>
        <family val="1"/>
      </rPr>
      <t>đạt từ 80 đến dưới 90%/điểm chuẩn và không có tiểu mục (số 1,2,3…) bằng 0 điểm</t>
    </r>
  </si>
  <si>
    <r>
      <t xml:space="preserve">Loại trung bình: </t>
    </r>
    <r>
      <rPr>
        <sz val="13"/>
        <rFont val="Times New Roman"/>
        <family val="1"/>
      </rPr>
      <t>đạt từ 70 đến dưới 80%/ điểm chuẩn và không có tiểu mục (số 1,2,3…) bằng 0 điểm</t>
    </r>
  </si>
  <si>
    <r>
      <t xml:space="preserve"> + Có họp xét duyệt đề cương NCKH năm </t>
    </r>
    <r>
      <rPr>
        <i/>
        <sz val="13"/>
        <color indexed="10"/>
        <rFont val="Times New Roman"/>
        <family val="1"/>
      </rPr>
      <t>2020</t>
    </r>
  </si>
  <si>
    <r>
      <t xml:space="preserve"> + Có họp đánh giá đề tài NCKH năm </t>
    </r>
    <r>
      <rPr>
        <i/>
        <sz val="13"/>
        <color indexed="10"/>
        <rFont val="Times New Roman"/>
        <family val="1"/>
      </rPr>
      <t>2020</t>
    </r>
  </si>
  <si>
    <r>
      <t xml:space="preserve">   </t>
    </r>
    <r>
      <rPr>
        <sz val="13"/>
        <color indexed="8"/>
        <rFont val="Wingdings"/>
        <family val="0"/>
      </rPr>
      <t>l</t>
    </r>
    <r>
      <rPr>
        <i/>
        <sz val="13"/>
        <color indexed="8"/>
        <rFont val="Times New Roman"/>
        <family val="1"/>
      </rPr>
      <t xml:space="preserve"> Phần mềm QL hồ sơ cán bộ, công chức, viên chức (cập nhập kịp thời, đầy đủ các mục, có scan file đính kèm) </t>
    </r>
    <r>
      <rPr>
        <i/>
        <sz val="13"/>
        <color indexed="10"/>
        <rFont val="Times New Roman"/>
        <family val="1"/>
      </rPr>
      <t>và đánh giá xếp loại cán bộ trên phần mềm.</t>
    </r>
  </si>
  <si>
    <t>* Đã triển khai quy định (ban hành quy chế hoặc quy định) về đảm bảo an toàn, an ninh thông tin.</t>
  </si>
  <si>
    <t>l. Thực hiện Chỉ thị số 32/2016/CT-UBND ngày 22/12/2016 của UBND tỉnh về tăng cường kỷ cương, kỷ luật hành chính, chấn chỉnh lề lối làm việc, nâng cao ý thức trách nhiệm trong thi hành công vụ của cán bộ, công chức, viên chức trên địa bàn tỉnh Thừa Thiên Huế; Chỉ thị số 17/CT-UBND ngày 25/8/2018 về tăng cường quản lý công tác tổ chức bộ máy và siết chặt kỷ luật, kỷ cương hành chính trên địa bàn tỉnh; Công tác về kiểm tra công vụ.</t>
  </si>
  <si>
    <t xml:space="preserve"> + Có báo cáo kết quả thực hiện kiểm tra công vụ (06 tháng và năm) </t>
  </si>
  <si>
    <t xml:space="preserve"> a. Có Quyết định ban hành Quy chế Văn hóa công sở tại đơn vị. Có Kế hoạch triển khai thực hiện</t>
  </si>
  <si>
    <t>c. Ban hành quy chế, quy tắc ứng xử được đặt ở nơi dễ nhìn, dễ thấy, nơi đông người qua lại</t>
  </si>
  <si>
    <t xml:space="preserve">a. Có Kế hoạch triển khai thực hiện công tác dân vận chính quyền năm 2020        </t>
  </si>
  <si>
    <t>b.  Báo cáo kết quả triển khai thực hiện công tác dân vận chính quyền năm 2020</t>
  </si>
  <si>
    <r>
      <t xml:space="preserve">Lưu ý: 
+ Không xếp loại xuất sắc đối với các đơn vị có cán bộ bị kỷ luật từ hình thức cảnh cáo trở lên 
 + Không xếp loại xuất sắc nếu không đạt ít nhất 1 trong các nội dung sau:
*. Nội dung chỉ tiêu chuyên môn (I.1): đạt dưới 80% 
*. Nội dung công tác quản lý (I.2): có vi phạm quản lý tài sản hoặc tài chính
*. Nội dung nghiên cứu khoa học (I.3.d): Không có đề tài nghiên cứu khoa học trong năm
*. Nội dung Đảng, đoàn thể (III): không đạt danh hiệu Chi bộ trong sạch vững mạnh hoặc không đạt Công đoàn cơ sở vững mạnh hoặc không đạt Đoàn TNCSHCM vững mạnh xuất sắc
*. Nội dung phong trào thi đua (IV.4): Không đăng ký danh hiệu thi đua và đề tài NCKH ngay từ đầu năm
*. Nội dung Thực hiện quy chế dân chủ (V.1.a): Không xây dựng quy chế dân chủ hoặc không đánh giá thực hiện quy chế dân chủ
</t>
    </r>
    <r>
      <rPr>
        <i/>
        <sz val="13"/>
        <color indexed="10"/>
        <rFont val="Times New Roman"/>
        <family val="1"/>
      </rPr>
      <t xml:space="preserve">*. Nội dung Quy tắc ứng xử, Văn hóa công sở (V.4): Không xây dựng quy chế, không có kế hoạch, báo cáo triển khai thực hiện </t>
    </r>
    <r>
      <rPr>
        <i/>
        <sz val="13"/>
        <rFont val="Times New Roman"/>
        <family val="1"/>
      </rPr>
      <t xml:space="preserve">
*. Nội dung phòng chống tham nhũng (V.7.a): Không có kế hoạch phòng, chống tham nhũng</t>
    </r>
  </si>
  <si>
    <t>c. Năm 2020 có triển khai trong Chi bộ và đơn vị về đẩy mạnh học tập và làm theo tư tưởng, đạo đức, phong cách Hồ Chí Minh</t>
  </si>
  <si>
    <t>Điểm đánh giá bộ tiêu chí an toàn phòng chống Covid 19 đạt lớn hơn hoặc bằng 50% (% đạt được nhân với điểm chuẩn tương ứng)</t>
  </si>
  <si>
    <t>Điểm đánh giá bộ tiêu chí an toàn phòng chống Covid 19 đạt dưới 50% (% đạt được nhân với điểm chuẩn tương ứng)</t>
  </si>
  <si>
    <t>Thừa Thiên Huế, ngày       tháng        năm 2020</t>
  </si>
  <si>
    <t xml:space="preserve">2/ An toàn phòng chống Covid 19 tại nơi làm việc/cơ sở y tế. </t>
  </si>
  <si>
    <t>3/ Công tác quản lý:</t>
  </si>
  <si>
    <t>a. Hội đồng khoa học được tổ chức hoạt động theo quy định.</t>
  </si>
  <si>
    <t>b. Tham gia hoạt động NCKH: Có ít nhất 01 đề tài NCKH được HĐKH SYT phê duyệt.</t>
  </si>
  <si>
    <t>c. Tính ứng dụng NCKH: Có ứng dụng đề tài NCKH của đơn vị vào nâng cao chất lượng/đẩy mạnh hoạt động của đơn vị (tài liệu chứng minh: Biên bản HĐKH, kết quả ứng dụng....)</t>
  </si>
  <si>
    <t xml:space="preserve">V/ Thực hiện quy chế dân chủ, xây dựng cơ quan văn hóa và công tác phòng chống tham nhũng.  Học tập và làm theo tư tưởng, đạo đức, phong cách Hồ Chí Minh. Phòng chống tác hại thuốc lá. Cải cách hành chính. Cơ sở y tế xanh-sạch-đẹp. </t>
  </si>
  <si>
    <t>4/ Công tác đào tạo và nghiên cứu khoa học.</t>
  </si>
  <si>
    <t>Trừ 10 điểm</t>
  </si>
  <si>
    <t>5/ Công tác quản lý Dược</t>
  </si>
  <si>
    <t>1. Có thành lập Hội đồng thi đua khen thưởng và Xây dựng quy chế thi đua khen thưởng của đơn vị</t>
  </si>
  <si>
    <t>2. Có phát động phong trào thi đua ngay từ đầu năm, ký kết giao ước thi đua giữa các khoa phòng v.v.</t>
  </si>
  <si>
    <t>3. Đăng ký danh hiệu thi đua, đề tài nghiên cứu khoa học ngay từ đầu năm</t>
  </si>
  <si>
    <t>4. Thực hiện đúng chế độ khen thưởng (chi tiền khen thưởng).</t>
  </si>
  <si>
    <t xml:space="preserve"> * Có đầu tư hạ tầng, trang thiết bị, kinh phí cho CNTT; Thực hiện mạng LAN đảm bảo, triển khai tốt mạng CPNET của tỉnh.Có đào tạo nhân lực về CNTT</t>
  </si>
  <si>
    <r>
      <t xml:space="preserve">  </t>
    </r>
    <r>
      <rPr>
        <sz val="13"/>
        <color indexed="10"/>
        <rFont val="Wingdings"/>
        <family val="0"/>
      </rPr>
      <t>l</t>
    </r>
    <r>
      <rPr>
        <i/>
        <sz val="13"/>
        <color indexed="10"/>
        <rFont val="Times New Roman"/>
        <family val="1"/>
      </rPr>
      <t xml:space="preserve"> Trên 90% cán bộ cài đặt và sử dụng phần mềm phần mềm Bluezone, Hue-S (hoặc NCOVI), Hue-G và có khai báo y tế; Triển khai hệ thống họp trực tuyến.</t>
    </r>
  </si>
  <si>
    <r>
      <t xml:space="preserve">  </t>
    </r>
    <r>
      <rPr>
        <sz val="13"/>
        <rFont val="Wingdings"/>
        <family val="0"/>
      </rPr>
      <t>l</t>
    </r>
    <r>
      <rPr>
        <i/>
        <sz val="13"/>
        <rFont val="Times New Roman"/>
        <family val="1"/>
      </rPr>
      <t xml:space="preserve"> Trang website đơn vị đầy đủ nội dung, thông tin kịp thời; Có thành lập Ban biên tập.</t>
    </r>
  </si>
  <si>
    <r>
      <t xml:space="preserve">Loại kém: </t>
    </r>
    <r>
      <rPr>
        <sz val="13"/>
        <rFont val="Times New Roman"/>
        <family val="1"/>
      </rPr>
      <t>dưới 70% điểm/điểm chuẩn hoặc xếp loại không an toàn phòng chống Covid 19</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</si>
</sst>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7">
    <font>
      <sz val="10"/>
      <name val="Arial"/>
      <family val="0"/>
    </font>
    <font>
      <sz val="11"/>
      <color indexed="8"/>
      <name val="Calibri"/>
      <family val="2"/>
    </font>
    <font>
      <b/>
      <sz val="12"/>
      <name val="Times New Roman"/>
      <family val="1"/>
    </font>
    <font>
      <sz val="8"/>
      <name val="Arial"/>
      <family val="2"/>
    </font>
    <font>
      <b/>
      <sz val="13"/>
      <name val="Times New Roman"/>
      <family val="1"/>
    </font>
    <font>
      <sz val="13"/>
      <name val="Arial"/>
      <family val="2"/>
    </font>
    <font>
      <b/>
      <i/>
      <sz val="13"/>
      <name val="Times New Roman"/>
      <family val="1"/>
    </font>
    <font>
      <sz val="13"/>
      <name val="Times New Roman"/>
      <family val="1"/>
    </font>
    <font>
      <i/>
      <sz val="13"/>
      <name val="Times New Roman"/>
      <family val="1"/>
    </font>
    <font>
      <b/>
      <sz val="10"/>
      <name val="Times New Roman"/>
      <family val="1"/>
    </font>
    <font>
      <sz val="14"/>
      <name val="Times New Roman"/>
      <family val="1"/>
    </font>
    <font>
      <b/>
      <u val="single"/>
      <sz val="12"/>
      <name val="Times New Roman"/>
      <family val="1"/>
    </font>
    <font>
      <sz val="10"/>
      <name val="Times New Roman"/>
      <family val="1"/>
    </font>
    <font>
      <b/>
      <sz val="13"/>
      <name val="Arial"/>
      <family val="2"/>
    </font>
    <font>
      <b/>
      <i/>
      <u val="single"/>
      <sz val="13"/>
      <name val="Times New Roman"/>
      <family val="1"/>
    </font>
    <font>
      <i/>
      <sz val="10"/>
      <name val="Arial"/>
      <family val="2"/>
    </font>
    <font>
      <b/>
      <sz val="14"/>
      <name val="Times New Roman"/>
      <family val="1"/>
    </font>
    <font>
      <i/>
      <sz val="13"/>
      <color indexed="8"/>
      <name val="Times New Roman"/>
      <family val="1"/>
    </font>
    <font>
      <i/>
      <sz val="13"/>
      <color indexed="10"/>
      <name val="Times New Roman"/>
      <family val="1"/>
    </font>
    <font>
      <sz val="13"/>
      <color indexed="8"/>
      <name val="Wingdings"/>
      <family val="0"/>
    </font>
    <font>
      <b/>
      <i/>
      <sz val="10"/>
      <name val="Times New Roman"/>
      <family val="1"/>
    </font>
    <font>
      <sz val="13"/>
      <name val="Wingdings"/>
      <family val="0"/>
    </font>
    <font>
      <sz val="13"/>
      <color indexed="10"/>
      <name val="Wingding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3"/>
      <color indexed="10"/>
      <name val="Times New Roman"/>
      <family val="1"/>
    </font>
    <font>
      <b/>
      <i/>
      <sz val="13"/>
      <color indexed="10"/>
      <name val="Times New Roman"/>
      <family val="1"/>
    </font>
    <font>
      <sz val="14"/>
      <color indexed="10"/>
      <name val="Times New Roman"/>
      <family val="1"/>
    </font>
    <font>
      <sz val="10"/>
      <color indexed="10"/>
      <name val="Arial"/>
      <family val="2"/>
    </font>
    <font>
      <b/>
      <sz val="10"/>
      <name val="Arial"/>
      <family val="2"/>
    </font>
    <font>
      <sz val="10"/>
      <color indexed="40"/>
      <name val="Arial"/>
      <family val="2"/>
    </font>
    <font>
      <b/>
      <sz val="10"/>
      <color indexed="9"/>
      <name val="Times New Roman"/>
      <family val="1"/>
    </font>
    <font>
      <b/>
      <i/>
      <sz val="10"/>
      <color indexed="9"/>
      <name val="Times New Roman"/>
      <family val="1"/>
    </font>
    <font>
      <b/>
      <sz val="9"/>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3"/>
      <color theme="1"/>
      <name val="Times New Roman"/>
      <family val="1"/>
    </font>
    <font>
      <sz val="10"/>
      <color theme="1"/>
      <name val="Arial"/>
      <family val="2"/>
    </font>
    <font>
      <i/>
      <sz val="13"/>
      <color rgb="FFFF0000"/>
      <name val="Times New Roman"/>
      <family val="1"/>
    </font>
    <font>
      <sz val="13"/>
      <color rgb="FFFF0000"/>
      <name val="Times New Roman"/>
      <family val="1"/>
    </font>
    <font>
      <b/>
      <i/>
      <sz val="13"/>
      <color rgb="FFFF0000"/>
      <name val="Times New Roman"/>
      <family val="1"/>
    </font>
    <font>
      <sz val="14"/>
      <color rgb="FFFF0000"/>
      <name val="Times New Roman"/>
      <family val="1"/>
    </font>
    <font>
      <sz val="10"/>
      <color rgb="FFFF0000"/>
      <name val="Arial"/>
      <family val="2"/>
    </font>
    <font>
      <sz val="10"/>
      <color rgb="FF00B0F0"/>
      <name val="Arial"/>
      <family val="2"/>
    </font>
    <font>
      <b/>
      <sz val="10"/>
      <color theme="0"/>
      <name val="Times New Roman"/>
      <family val="1"/>
    </font>
    <font>
      <b/>
      <i/>
      <sz val="10"/>
      <color theme="0"/>
      <name val="Times New Roman"/>
      <family val="1"/>
    </font>
    <font>
      <b/>
      <sz val="9"/>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border>
    <border>
      <left style="thin"/>
      <right style="thin"/>
      <top style="thin"/>
      <bottom style="medium"/>
    </border>
    <border>
      <left style="medium"/>
      <right style="thin"/>
      <top/>
      <bottom style="thin"/>
    </border>
    <border>
      <left style="thin"/>
      <right style="thin"/>
      <top/>
      <bottom style="thin"/>
    </border>
    <border>
      <left style="thin"/>
      <right style="medium"/>
      <top style="thin"/>
      <bottom style="thin"/>
    </border>
    <border>
      <left style="medium"/>
      <right style="thin"/>
      <top style="thin"/>
      <bottom/>
    </border>
    <border>
      <left style="medium"/>
      <right style="thin"/>
      <top style="thin"/>
      <bottom style="medium"/>
    </border>
    <border>
      <left style="thin"/>
      <right style="medium"/>
      <top style="thin"/>
      <bottom style="medium"/>
    </border>
    <border>
      <left style="thin"/>
      <right/>
      <top style="thin"/>
      <bottom style="thin"/>
    </border>
    <border>
      <left style="thin"/>
      <right/>
      <top style="thin"/>
      <bottom/>
    </border>
    <border>
      <left style="thin"/>
      <right/>
      <top style="thin"/>
      <bottom style="medium"/>
    </border>
    <border>
      <left style="thin"/>
      <right/>
      <top style="medium"/>
      <bottom style="thin"/>
    </border>
    <border>
      <left style="medium"/>
      <right style="thin"/>
      <top style="medium"/>
      <bottom style="thin"/>
    </border>
    <border>
      <left style="thin"/>
      <right style="thin"/>
      <top style="medium"/>
      <bottom style="thin"/>
    </border>
    <border>
      <left style="medium"/>
      <right style="thin"/>
      <top style="medium"/>
      <bottom/>
    </border>
    <border>
      <left style="medium"/>
      <right style="thin"/>
      <top/>
      <bottom style="medium"/>
    </border>
    <border>
      <left style="thin"/>
      <right/>
      <top style="medium"/>
      <bottom/>
    </border>
    <border>
      <left/>
      <right style="thin"/>
      <top style="medium"/>
      <bottom/>
    </border>
    <border>
      <left style="thin"/>
      <right/>
      <top/>
      <bottom style="medium"/>
    </border>
    <border>
      <left/>
      <right style="thin"/>
      <top/>
      <bottom style="medium"/>
    </border>
    <border>
      <left style="thin"/>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8" borderId="2"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50">
    <xf numFmtId="0" fontId="0" fillId="0" borderId="0" xfId="0" applyAlignment="1">
      <alignment/>
    </xf>
    <xf numFmtId="0" fontId="7" fillId="33" borderId="10" xfId="0" applyFont="1" applyFill="1" applyBorder="1" applyAlignment="1">
      <alignment horizontal="center" wrapText="1"/>
    </xf>
    <xf numFmtId="0" fontId="0" fillId="33" borderId="0" xfId="0" applyFont="1" applyFill="1" applyAlignment="1">
      <alignment/>
    </xf>
    <xf numFmtId="0" fontId="2" fillId="33" borderId="0" xfId="0" applyFont="1" applyFill="1" applyBorder="1" applyAlignment="1">
      <alignment/>
    </xf>
    <xf numFmtId="0" fontId="4" fillId="33" borderId="0" xfId="0" applyFont="1" applyFill="1" applyBorder="1" applyAlignment="1">
      <alignment horizontal="center"/>
    </xf>
    <xf numFmtId="0" fontId="12" fillId="33" borderId="0" xfId="0" applyFont="1" applyFill="1" applyBorder="1" applyAlignment="1">
      <alignment horizontal="left"/>
    </xf>
    <xf numFmtId="2" fontId="4" fillId="33" borderId="10" xfId="0" applyNumberFormat="1" applyFont="1" applyFill="1" applyBorder="1" applyAlignment="1">
      <alignment horizontal="center" vertical="center" wrapText="1"/>
    </xf>
    <xf numFmtId="0" fontId="6" fillId="33" borderId="11" xfId="0" applyFont="1" applyFill="1" applyBorder="1" applyAlignment="1">
      <alignment vertical="center" wrapText="1"/>
    </xf>
    <xf numFmtId="2" fontId="6" fillId="33" borderId="10" xfId="0" applyNumberFormat="1" applyFont="1" applyFill="1" applyBorder="1" applyAlignment="1">
      <alignment horizontal="right" vertical="center" wrapText="1"/>
    </xf>
    <xf numFmtId="2" fontId="6" fillId="33" borderId="10" xfId="0" applyNumberFormat="1" applyFont="1" applyFill="1" applyBorder="1" applyAlignment="1">
      <alignment horizontal="center" vertical="center" wrapText="1"/>
    </xf>
    <xf numFmtId="2" fontId="7" fillId="33" borderId="10" xfId="0" applyNumberFormat="1" applyFont="1" applyFill="1" applyBorder="1" applyAlignment="1">
      <alignment horizontal="center" vertical="center" wrapText="1"/>
    </xf>
    <xf numFmtId="0" fontId="7" fillId="33" borderId="11" xfId="0" applyFont="1" applyFill="1" applyBorder="1" applyAlignment="1">
      <alignment vertical="center" wrapText="1"/>
    </xf>
    <xf numFmtId="0" fontId="8" fillId="33" borderId="11" xfId="0" applyFont="1" applyFill="1" applyBorder="1" applyAlignment="1">
      <alignment vertical="center" wrapText="1"/>
    </xf>
    <xf numFmtId="2" fontId="8" fillId="33" borderId="10" xfId="0" applyNumberFormat="1" applyFont="1" applyFill="1" applyBorder="1" applyAlignment="1">
      <alignment horizontal="center" vertical="center" wrapText="1"/>
    </xf>
    <xf numFmtId="0" fontId="15" fillId="33" borderId="0" xfId="0" applyFont="1" applyFill="1" applyAlignment="1">
      <alignment/>
    </xf>
    <xf numFmtId="0" fontId="66" fillId="33" borderId="11" xfId="0" applyFont="1" applyFill="1" applyBorder="1" applyAlignment="1">
      <alignment vertical="center" wrapText="1"/>
    </xf>
    <xf numFmtId="0" fontId="0" fillId="33" borderId="10" xfId="0" applyFont="1" applyFill="1" applyBorder="1" applyAlignment="1">
      <alignment vertical="center"/>
    </xf>
    <xf numFmtId="0" fontId="7" fillId="33" borderId="11" xfId="0" applyFont="1" applyFill="1" applyBorder="1" applyAlignment="1">
      <alignment horizontal="justify" vertical="center" wrapText="1"/>
    </xf>
    <xf numFmtId="0" fontId="67" fillId="33" borderId="0" xfId="0" applyFont="1" applyFill="1" applyAlignment="1">
      <alignment/>
    </xf>
    <xf numFmtId="0" fontId="8" fillId="33" borderId="10" xfId="0" applyFont="1" applyFill="1" applyBorder="1" applyAlignment="1">
      <alignment horizontal="center" wrapText="1"/>
    </xf>
    <xf numFmtId="0" fontId="8" fillId="33" borderId="10" xfId="0" applyFont="1" applyFill="1" applyBorder="1" applyAlignment="1">
      <alignment horizontal="center" vertical="center" wrapText="1"/>
    </xf>
    <xf numFmtId="0" fontId="68" fillId="33" borderId="11" xfId="0" applyFont="1" applyFill="1" applyBorder="1" applyAlignment="1">
      <alignment vertical="center" wrapText="1"/>
    </xf>
    <xf numFmtId="0" fontId="68" fillId="33" borderId="10" xfId="0" applyFont="1" applyFill="1" applyBorder="1" applyAlignment="1">
      <alignment horizontal="center" vertical="center" wrapText="1"/>
    </xf>
    <xf numFmtId="0" fontId="8" fillId="33" borderId="12" xfId="0" applyFont="1" applyFill="1" applyBorder="1" applyAlignment="1">
      <alignment horizontal="center" vertical="center" wrapText="1"/>
    </xf>
    <xf numFmtId="2" fontId="7" fillId="33" borderId="12" xfId="0" applyNumberFormat="1" applyFont="1" applyFill="1" applyBorder="1" applyAlignment="1">
      <alignment horizontal="center" vertical="center" wrapText="1"/>
    </xf>
    <xf numFmtId="0" fontId="4" fillId="33" borderId="0" xfId="0" applyFont="1" applyFill="1" applyBorder="1" applyAlignment="1">
      <alignment vertical="center" wrapText="1"/>
    </xf>
    <xf numFmtId="2" fontId="4" fillId="33" borderId="0" xfId="0" applyNumberFormat="1" applyFont="1" applyFill="1" applyBorder="1" applyAlignment="1">
      <alignment horizontal="center" vertical="center"/>
    </xf>
    <xf numFmtId="2" fontId="4" fillId="33" borderId="0" xfId="0" applyNumberFormat="1" applyFont="1" applyFill="1" applyBorder="1" applyAlignment="1">
      <alignment vertical="center"/>
    </xf>
    <xf numFmtId="0" fontId="4" fillId="33" borderId="0" xfId="0" applyFont="1" applyFill="1" applyAlignment="1">
      <alignment horizontal="center" vertical="center"/>
    </xf>
    <xf numFmtId="0" fontId="5" fillId="33" borderId="0" xfId="0" applyFont="1" applyFill="1" applyAlignment="1">
      <alignment horizontal="center"/>
    </xf>
    <xf numFmtId="0" fontId="5" fillId="33" borderId="0" xfId="0" applyFont="1" applyFill="1" applyAlignment="1">
      <alignment/>
    </xf>
    <xf numFmtId="0" fontId="4" fillId="33" borderId="13" xfId="0" applyFont="1" applyFill="1" applyBorder="1" applyAlignment="1">
      <alignment horizontal="center"/>
    </xf>
    <xf numFmtId="0" fontId="7" fillId="33" borderId="14" xfId="0" applyFont="1" applyFill="1" applyBorder="1" applyAlignment="1">
      <alignment wrapText="1"/>
    </xf>
    <xf numFmtId="0" fontId="4" fillId="33" borderId="15" xfId="0" applyFont="1" applyFill="1" applyBorder="1" applyAlignment="1">
      <alignment vertical="center"/>
    </xf>
    <xf numFmtId="2" fontId="10" fillId="33" borderId="15" xfId="0" applyNumberFormat="1" applyFont="1" applyFill="1" applyBorder="1" applyAlignment="1">
      <alignment horizontal="center" vertical="center"/>
    </xf>
    <xf numFmtId="0" fontId="7" fillId="33" borderId="11" xfId="0" applyFont="1" applyFill="1" applyBorder="1" applyAlignment="1">
      <alignment horizontal="left" wrapText="1"/>
    </xf>
    <xf numFmtId="0" fontId="4" fillId="33" borderId="10" xfId="0" applyFont="1" applyFill="1" applyBorder="1" applyAlignment="1">
      <alignment vertical="center"/>
    </xf>
    <xf numFmtId="2" fontId="7" fillId="33" borderId="10" xfId="0" applyNumberFormat="1" applyFont="1" applyFill="1" applyBorder="1" applyAlignment="1">
      <alignment horizontal="center" vertical="center"/>
    </xf>
    <xf numFmtId="0" fontId="4" fillId="33" borderId="16" xfId="0" applyFont="1" applyFill="1" applyBorder="1" applyAlignment="1">
      <alignment/>
    </xf>
    <xf numFmtId="0" fontId="7" fillId="33" borderId="17" xfId="0" applyFont="1" applyFill="1" applyBorder="1" applyAlignment="1">
      <alignment horizontal="justify" wrapText="1"/>
    </xf>
    <xf numFmtId="0" fontId="4" fillId="33" borderId="12" xfId="0" applyFont="1" applyFill="1" applyBorder="1" applyAlignment="1">
      <alignment vertical="center"/>
    </xf>
    <xf numFmtId="2" fontId="7" fillId="33" borderId="12" xfId="0" applyNumberFormat="1" applyFont="1" applyFill="1" applyBorder="1" applyAlignment="1">
      <alignment horizontal="center" vertical="center"/>
    </xf>
    <xf numFmtId="0" fontId="4" fillId="33" borderId="18" xfId="0" applyFont="1" applyFill="1" applyBorder="1" applyAlignment="1">
      <alignment horizontal="left"/>
    </xf>
    <xf numFmtId="2" fontId="4" fillId="33" borderId="13" xfId="0" applyNumberFormat="1" applyFont="1" applyFill="1" applyBorder="1" applyAlignment="1">
      <alignment horizontal="center"/>
    </xf>
    <xf numFmtId="0" fontId="4" fillId="33" borderId="19" xfId="0" applyFont="1" applyFill="1" applyBorder="1" applyAlignment="1">
      <alignment/>
    </xf>
    <xf numFmtId="0" fontId="4" fillId="33" borderId="0" xfId="0" applyFont="1" applyFill="1" applyBorder="1" applyAlignment="1">
      <alignment horizontal="left"/>
    </xf>
    <xf numFmtId="0" fontId="4" fillId="33" borderId="0" xfId="0" applyFont="1" applyFill="1" applyBorder="1" applyAlignment="1">
      <alignment/>
    </xf>
    <xf numFmtId="2" fontId="4" fillId="33" borderId="0" xfId="0" applyNumberFormat="1" applyFont="1" applyFill="1" applyBorder="1" applyAlignment="1">
      <alignment horizontal="center"/>
    </xf>
    <xf numFmtId="0" fontId="4" fillId="33" borderId="0" xfId="0" applyFont="1" applyFill="1" applyBorder="1" applyAlignment="1">
      <alignment/>
    </xf>
    <xf numFmtId="0" fontId="0" fillId="33" borderId="0" xfId="0" applyFont="1" applyFill="1" applyAlignment="1">
      <alignment vertical="center"/>
    </xf>
    <xf numFmtId="0" fontId="4" fillId="33" borderId="0" xfId="0" applyFont="1" applyFill="1" applyBorder="1" applyAlignment="1">
      <alignment horizontal="left" vertical="center"/>
    </xf>
    <xf numFmtId="0" fontId="7" fillId="33" borderId="0" xfId="0" applyFont="1" applyFill="1" applyBorder="1" applyAlignment="1">
      <alignment/>
    </xf>
    <xf numFmtId="0" fontId="5" fillId="33" borderId="0" xfId="0" applyFont="1" applyFill="1" applyBorder="1" applyAlignment="1">
      <alignment/>
    </xf>
    <xf numFmtId="0" fontId="0" fillId="33" borderId="0" xfId="0" applyFont="1" applyFill="1" applyAlignment="1">
      <alignment horizontal="left" wrapText="1"/>
    </xf>
    <xf numFmtId="0" fontId="0" fillId="33" borderId="0" xfId="0" applyFont="1" applyFill="1" applyBorder="1" applyAlignment="1">
      <alignment/>
    </xf>
    <xf numFmtId="0" fontId="4" fillId="33" borderId="0" xfId="0" applyFont="1" applyFill="1" applyBorder="1" applyAlignment="1">
      <alignment horizontal="center" vertical="top" wrapText="1"/>
    </xf>
    <xf numFmtId="0" fontId="7" fillId="33" borderId="0" xfId="0" applyFont="1" applyFill="1" applyBorder="1" applyAlignment="1">
      <alignment vertical="top" wrapText="1"/>
    </xf>
    <xf numFmtId="2" fontId="7" fillId="33" borderId="0" xfId="0" applyNumberFormat="1" applyFont="1" applyFill="1" applyBorder="1" applyAlignment="1">
      <alignment vertical="top" wrapText="1"/>
    </xf>
    <xf numFmtId="2" fontId="4" fillId="33" borderId="0" xfId="0" applyNumberFormat="1" applyFont="1" applyFill="1" applyBorder="1" applyAlignment="1">
      <alignment vertical="top" wrapText="1"/>
    </xf>
    <xf numFmtId="2" fontId="6" fillId="33" borderId="20" xfId="0" applyNumberFormat="1" applyFont="1" applyFill="1" applyBorder="1" applyAlignment="1">
      <alignment horizontal="center" vertical="center" wrapText="1"/>
    </xf>
    <xf numFmtId="2" fontId="7" fillId="33" borderId="20" xfId="0" applyNumberFormat="1" applyFont="1" applyFill="1" applyBorder="1" applyAlignment="1">
      <alignment horizontal="center" vertical="center" wrapText="1"/>
    </xf>
    <xf numFmtId="2" fontId="8" fillId="33" borderId="20" xfId="0" applyNumberFormat="1" applyFont="1" applyFill="1" applyBorder="1" applyAlignment="1">
      <alignment horizontal="center" vertical="center" wrapText="1"/>
    </xf>
    <xf numFmtId="2" fontId="7" fillId="33" borderId="21" xfId="0" applyNumberFormat="1" applyFont="1" applyFill="1" applyBorder="1" applyAlignment="1">
      <alignment horizontal="center" vertical="center" wrapText="1"/>
    </xf>
    <xf numFmtId="0" fontId="4" fillId="34" borderId="11" xfId="0" applyFont="1" applyFill="1" applyBorder="1" applyAlignment="1">
      <alignment vertical="center" wrapText="1"/>
    </xf>
    <xf numFmtId="2" fontId="4" fillId="34" borderId="10" xfId="0" applyNumberFormat="1" applyFont="1" applyFill="1" applyBorder="1" applyAlignment="1">
      <alignment horizontal="center" vertical="center" wrapText="1"/>
    </xf>
    <xf numFmtId="2" fontId="4" fillId="34" borderId="20" xfId="0" applyNumberFormat="1" applyFont="1" applyFill="1" applyBorder="1" applyAlignment="1">
      <alignment horizontal="center" vertical="center" wrapText="1"/>
    </xf>
    <xf numFmtId="2" fontId="4" fillId="2" borderId="10" xfId="0" applyNumberFormat="1" applyFont="1" applyFill="1" applyBorder="1" applyAlignment="1">
      <alignment horizontal="center" vertical="center" wrapText="1"/>
    </xf>
    <xf numFmtId="2" fontId="4" fillId="2" borderId="20" xfId="0" applyNumberFormat="1" applyFont="1" applyFill="1" applyBorder="1" applyAlignment="1">
      <alignment horizontal="center" vertical="center" wrapText="1"/>
    </xf>
    <xf numFmtId="0" fontId="6" fillId="2" borderId="11" xfId="0" applyFont="1" applyFill="1" applyBorder="1" applyAlignment="1">
      <alignment vertical="center" wrapText="1"/>
    </xf>
    <xf numFmtId="2" fontId="6" fillId="2" borderId="10" xfId="0" applyNumberFormat="1" applyFont="1" applyFill="1" applyBorder="1" applyAlignment="1">
      <alignment horizontal="right" vertical="center" wrapText="1"/>
    </xf>
    <xf numFmtId="2" fontId="6" fillId="2" borderId="10" xfId="0" applyNumberFormat="1" applyFont="1" applyFill="1" applyBorder="1" applyAlignment="1">
      <alignment horizontal="center" vertical="center" wrapText="1"/>
    </xf>
    <xf numFmtId="2" fontId="6" fillId="2" borderId="20" xfId="0" applyNumberFormat="1" applyFont="1" applyFill="1" applyBorder="1" applyAlignment="1">
      <alignment horizontal="center" vertical="center" wrapText="1"/>
    </xf>
    <xf numFmtId="0" fontId="4" fillId="33" borderId="10" xfId="0" applyFont="1" applyFill="1" applyBorder="1" applyAlignment="1">
      <alignment horizontal="center"/>
    </xf>
    <xf numFmtId="0" fontId="4" fillId="33" borderId="16" xfId="0" applyFont="1" applyFill="1" applyBorder="1" applyAlignment="1">
      <alignment/>
    </xf>
    <xf numFmtId="2" fontId="10" fillId="33" borderId="10" xfId="0" applyNumberFormat="1" applyFont="1" applyFill="1" applyBorder="1" applyAlignment="1">
      <alignment horizontal="center" vertical="center"/>
    </xf>
    <xf numFmtId="0" fontId="0" fillId="33" borderId="16" xfId="0" applyFont="1" applyFill="1" applyBorder="1" applyAlignment="1">
      <alignment/>
    </xf>
    <xf numFmtId="2" fontId="7" fillId="2" borderId="10" xfId="0" applyNumberFormat="1" applyFont="1" applyFill="1" applyBorder="1" applyAlignment="1">
      <alignment horizontal="center" vertical="center" wrapText="1"/>
    </xf>
    <xf numFmtId="2" fontId="7" fillId="34" borderId="10" xfId="0" applyNumberFormat="1" applyFont="1" applyFill="1" applyBorder="1" applyAlignment="1">
      <alignment horizontal="center" vertical="center" wrapText="1"/>
    </xf>
    <xf numFmtId="0" fontId="6" fillId="2" borderId="11" xfId="0" applyFont="1" applyFill="1" applyBorder="1" applyAlignment="1">
      <alignment horizontal="justify" vertical="center" wrapText="1"/>
    </xf>
    <xf numFmtId="2" fontId="4" fillId="2" borderId="20" xfId="0" applyNumberFormat="1" applyFont="1" applyFill="1" applyBorder="1" applyAlignment="1">
      <alignment horizontal="right" vertical="center" wrapText="1"/>
    </xf>
    <xf numFmtId="2" fontId="7" fillId="2" borderId="20" xfId="0" applyNumberFormat="1" applyFont="1" applyFill="1" applyBorder="1" applyAlignment="1">
      <alignment horizontal="center" vertical="center" wrapText="1"/>
    </xf>
    <xf numFmtId="2" fontId="6" fillId="2" borderId="20" xfId="0" applyNumberFormat="1" applyFont="1" applyFill="1" applyBorder="1" applyAlignment="1">
      <alignment horizontal="right" vertical="center" wrapText="1"/>
    </xf>
    <xf numFmtId="2" fontId="7" fillId="34" borderId="20" xfId="0" applyNumberFormat="1" applyFont="1" applyFill="1" applyBorder="1" applyAlignment="1">
      <alignment horizontal="center" vertical="center" wrapText="1"/>
    </xf>
    <xf numFmtId="0" fontId="4" fillId="34" borderId="18" xfId="0" applyFont="1" applyFill="1" applyBorder="1" applyAlignment="1">
      <alignment vertical="center" wrapText="1"/>
    </xf>
    <xf numFmtId="2" fontId="4" fillId="34" borderId="13" xfId="0" applyNumberFormat="1" applyFont="1" applyFill="1" applyBorder="1" applyAlignment="1">
      <alignment horizontal="center" vertical="center"/>
    </xf>
    <xf numFmtId="2" fontId="4" fillId="34" borderId="22" xfId="0" applyNumberFormat="1" applyFont="1" applyFill="1" applyBorder="1" applyAlignment="1">
      <alignment vertical="center"/>
    </xf>
    <xf numFmtId="0" fontId="9" fillId="33" borderId="0" xfId="0" applyFont="1" applyFill="1" applyBorder="1" applyAlignment="1">
      <alignment horizontal="center" vertical="center"/>
    </xf>
    <xf numFmtId="0" fontId="9" fillId="34" borderId="10" xfId="0" applyFont="1" applyFill="1" applyBorder="1" applyAlignment="1">
      <alignment horizontal="center" vertical="center"/>
    </xf>
    <xf numFmtId="0" fontId="9" fillId="33" borderId="10" xfId="0" applyFont="1" applyFill="1" applyBorder="1" applyAlignment="1">
      <alignment horizontal="center" vertical="center"/>
    </xf>
    <xf numFmtId="0" fontId="20" fillId="33" borderId="10" xfId="0" applyFont="1" applyFill="1" applyBorder="1" applyAlignment="1">
      <alignment horizontal="center" vertical="center"/>
    </xf>
    <xf numFmtId="0" fontId="9" fillId="2" borderId="10" xfId="0" applyFont="1" applyFill="1" applyBorder="1" applyAlignment="1">
      <alignment horizontal="center" vertical="center"/>
    </xf>
    <xf numFmtId="0" fontId="68" fillId="33" borderId="12" xfId="0" applyFont="1" applyFill="1" applyBorder="1" applyAlignment="1">
      <alignment horizontal="center" vertical="center" wrapText="1"/>
    </xf>
    <xf numFmtId="0" fontId="68" fillId="0" borderId="11" xfId="0" applyFont="1" applyFill="1" applyBorder="1" applyAlignment="1">
      <alignment vertical="center" wrapText="1"/>
    </xf>
    <xf numFmtId="0" fontId="68" fillId="33" borderId="10" xfId="0" applyFont="1" applyFill="1" applyBorder="1" applyAlignment="1">
      <alignment horizontal="center" wrapText="1"/>
    </xf>
    <xf numFmtId="0" fontId="69" fillId="0" borderId="11" xfId="0" applyFont="1" applyFill="1" applyBorder="1" applyAlignment="1">
      <alignment vertical="center" wrapText="1"/>
    </xf>
    <xf numFmtId="2" fontId="69" fillId="0" borderId="10" xfId="0" applyNumberFormat="1" applyFont="1" applyFill="1" applyBorder="1" applyAlignment="1">
      <alignment horizontal="center" vertical="center" wrapText="1"/>
    </xf>
    <xf numFmtId="2" fontId="69" fillId="0" borderId="20" xfId="0" applyNumberFormat="1" applyFont="1" applyFill="1" applyBorder="1" applyAlignment="1">
      <alignment horizontal="center" vertical="center" wrapText="1"/>
    </xf>
    <xf numFmtId="2" fontId="68" fillId="0" borderId="10" xfId="0" applyNumberFormat="1" applyFont="1" applyFill="1" applyBorder="1" applyAlignment="1">
      <alignment horizontal="center" vertical="center" wrapText="1"/>
    </xf>
    <xf numFmtId="2" fontId="70" fillId="2" borderId="10" xfId="0" applyNumberFormat="1" applyFont="1" applyFill="1" applyBorder="1" applyAlignment="1">
      <alignment horizontal="right" vertical="center" wrapText="1"/>
    </xf>
    <xf numFmtId="0" fontId="71" fillId="0" borderId="0" xfId="0" applyFont="1" applyFill="1" applyAlignment="1">
      <alignment/>
    </xf>
    <xf numFmtId="0" fontId="0" fillId="0" borderId="0" xfId="0" applyFont="1" applyFill="1" applyAlignment="1">
      <alignment/>
    </xf>
    <xf numFmtId="0" fontId="4" fillId="33" borderId="23"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0" xfId="0" applyFont="1" applyFill="1" applyBorder="1" applyAlignment="1">
      <alignment horizontal="center" vertical="center"/>
    </xf>
    <xf numFmtId="0" fontId="9" fillId="33" borderId="0" xfId="0" applyFont="1" applyFill="1" applyAlignment="1">
      <alignment horizontal="left"/>
    </xf>
    <xf numFmtId="0" fontId="2" fillId="33" borderId="0" xfId="0" applyFont="1" applyFill="1" applyBorder="1" applyAlignment="1">
      <alignment horizontal="left"/>
    </xf>
    <xf numFmtId="0" fontId="4" fillId="33" borderId="0" xfId="0" applyFont="1" applyFill="1" applyBorder="1" applyAlignment="1">
      <alignment horizontal="center" vertical="top" wrapText="1"/>
    </xf>
    <xf numFmtId="0" fontId="4" fillId="33" borderId="0" xfId="0" applyFont="1" applyFill="1" applyBorder="1" applyAlignment="1">
      <alignment horizontal="center" vertical="top"/>
    </xf>
    <xf numFmtId="0" fontId="4" fillId="33" borderId="0" xfId="0" applyFont="1" applyFill="1" applyBorder="1" applyAlignment="1">
      <alignment horizontal="left"/>
    </xf>
    <xf numFmtId="0" fontId="4" fillId="33" borderId="0" xfId="0" applyFont="1" applyFill="1" applyBorder="1" applyAlignment="1">
      <alignment horizontal="justify" vertical="center" wrapText="1"/>
    </xf>
    <xf numFmtId="0" fontId="4"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13" fillId="33" borderId="26" xfId="0" applyFont="1" applyFill="1" applyBorder="1" applyAlignment="1">
      <alignment horizontal="center"/>
    </xf>
    <xf numFmtId="0" fontId="13" fillId="33" borderId="27" xfId="0" applyFont="1" applyFill="1" applyBorder="1" applyAlignment="1">
      <alignment horizontal="center"/>
    </xf>
    <xf numFmtId="0" fontId="4" fillId="33" borderId="0" xfId="0" applyFont="1" applyFill="1" applyBorder="1" applyAlignment="1">
      <alignment horizontal="center" vertical="center"/>
    </xf>
    <xf numFmtId="0" fontId="13" fillId="33" borderId="28" xfId="0" applyFont="1" applyFill="1" applyBorder="1" applyAlignment="1">
      <alignment horizontal="center" vertical="center"/>
    </xf>
    <xf numFmtId="0" fontId="13" fillId="33" borderId="29" xfId="0" applyFont="1" applyFill="1" applyBorder="1" applyAlignment="1">
      <alignment horizontal="center" vertical="center"/>
    </xf>
    <xf numFmtId="0" fontId="13" fillId="33" borderId="30" xfId="0" applyFont="1" applyFill="1" applyBorder="1" applyAlignment="1">
      <alignment horizontal="center" vertical="center"/>
    </xf>
    <xf numFmtId="0" fontId="13" fillId="33" borderId="31" xfId="0" applyFont="1" applyFill="1" applyBorder="1" applyAlignment="1">
      <alignment horizontal="center" vertical="center"/>
    </xf>
    <xf numFmtId="0" fontId="13" fillId="33" borderId="25" xfId="0" applyFont="1" applyFill="1" applyBorder="1" applyAlignment="1">
      <alignment horizontal="center"/>
    </xf>
    <xf numFmtId="0" fontId="13" fillId="33" borderId="32" xfId="0" applyFont="1" applyFill="1" applyBorder="1" applyAlignment="1">
      <alignment horizontal="center"/>
    </xf>
    <xf numFmtId="0" fontId="5" fillId="33" borderId="0" xfId="0" applyFont="1" applyFill="1" applyAlignment="1">
      <alignment horizontal="center"/>
    </xf>
    <xf numFmtId="0" fontId="4" fillId="33" borderId="0" xfId="0" applyFont="1" applyFill="1" applyBorder="1" applyAlignment="1">
      <alignment horizontal="center"/>
    </xf>
    <xf numFmtId="0" fontId="8" fillId="33" borderId="0" xfId="0" applyFont="1" applyFill="1" applyBorder="1" applyAlignment="1">
      <alignment horizontal="right"/>
    </xf>
    <xf numFmtId="0" fontId="8" fillId="33" borderId="0" xfId="0" applyFont="1" applyFill="1" applyBorder="1" applyAlignment="1">
      <alignment horizontal="left" wrapText="1"/>
    </xf>
    <xf numFmtId="0" fontId="8" fillId="33" borderId="0" xfId="0" applyFont="1" applyFill="1" applyBorder="1" applyAlignment="1">
      <alignment horizontal="left" vertical="top" wrapText="1"/>
    </xf>
    <xf numFmtId="0" fontId="7" fillId="33" borderId="0" xfId="0" applyFont="1" applyFill="1" applyAlignment="1">
      <alignment horizontal="left" wrapText="1"/>
    </xf>
    <xf numFmtId="0" fontId="70" fillId="33" borderId="11" xfId="0" applyFont="1" applyFill="1" applyBorder="1" applyAlignment="1">
      <alignment vertical="center" wrapText="1"/>
    </xf>
    <xf numFmtId="2" fontId="70" fillId="33" borderId="10" xfId="0" applyNumberFormat="1" applyFont="1" applyFill="1" applyBorder="1" applyAlignment="1">
      <alignment horizontal="right" vertical="center" wrapText="1"/>
    </xf>
    <xf numFmtId="2" fontId="69" fillId="33" borderId="10" xfId="0" applyNumberFormat="1" applyFont="1" applyFill="1" applyBorder="1" applyAlignment="1">
      <alignment horizontal="center" vertical="center" wrapText="1"/>
    </xf>
    <xf numFmtId="2" fontId="69" fillId="33" borderId="20" xfId="0" applyNumberFormat="1" applyFont="1" applyFill="1" applyBorder="1" applyAlignment="1">
      <alignment horizontal="center" vertical="center" wrapText="1"/>
    </xf>
    <xf numFmtId="0" fontId="69" fillId="33" borderId="10" xfId="0" applyFont="1" applyFill="1" applyBorder="1" applyAlignment="1">
      <alignment vertical="center" wrapText="1"/>
    </xf>
    <xf numFmtId="43" fontId="68" fillId="33" borderId="10" xfId="41" applyFont="1" applyFill="1" applyBorder="1" applyAlignment="1">
      <alignment horizontal="center" vertical="center" wrapText="1"/>
    </xf>
    <xf numFmtId="0" fontId="72" fillId="33" borderId="10" xfId="0" applyFont="1" applyFill="1" applyBorder="1" applyAlignment="1">
      <alignment horizontal="right" vertical="center"/>
    </xf>
    <xf numFmtId="0" fontId="0" fillId="33" borderId="10" xfId="0" applyFont="1" applyFill="1" applyBorder="1" applyAlignment="1">
      <alignment/>
    </xf>
    <xf numFmtId="0" fontId="44" fillId="33" borderId="0" xfId="0" applyFont="1" applyFill="1" applyAlignment="1">
      <alignment/>
    </xf>
    <xf numFmtId="0" fontId="44" fillId="33" borderId="0" xfId="0" applyFont="1" applyFill="1" applyAlignment="1">
      <alignment horizontal="center" vertical="center"/>
    </xf>
    <xf numFmtId="2" fontId="0" fillId="33" borderId="0" xfId="0" applyNumberFormat="1" applyFont="1" applyFill="1" applyAlignment="1">
      <alignment/>
    </xf>
    <xf numFmtId="0" fontId="73" fillId="33" borderId="0" xfId="0" applyFont="1" applyFill="1" applyAlignment="1">
      <alignment/>
    </xf>
    <xf numFmtId="0" fontId="74" fillId="2" borderId="10" xfId="0" applyFont="1" applyFill="1" applyBorder="1" applyAlignment="1">
      <alignment horizontal="center" vertical="center"/>
    </xf>
    <xf numFmtId="0" fontId="74" fillId="33" borderId="10" xfId="0" applyFont="1" applyFill="1" applyBorder="1" applyAlignment="1">
      <alignment horizontal="center" vertical="center"/>
    </xf>
    <xf numFmtId="0" fontId="75" fillId="33" borderId="10" xfId="0" applyFont="1" applyFill="1" applyBorder="1" applyAlignment="1">
      <alignment horizontal="center" vertical="center"/>
    </xf>
    <xf numFmtId="0" fontId="74" fillId="0" borderId="10" xfId="0" applyFont="1" applyFill="1" applyBorder="1" applyAlignment="1">
      <alignment horizontal="center" vertical="center"/>
    </xf>
    <xf numFmtId="0" fontId="76" fillId="34" borderId="10" xfId="0" applyFont="1" applyFill="1" applyBorder="1" applyAlignment="1">
      <alignment horizontal="center" vertical="center"/>
    </xf>
    <xf numFmtId="0" fontId="74" fillId="34" borderId="10" xfId="0" applyFont="1" applyFill="1" applyBorder="1" applyAlignment="1">
      <alignment horizontal="center" vertical="center"/>
    </xf>
    <xf numFmtId="0" fontId="74" fillId="34" borderId="13" xfId="0" applyFont="1" applyFill="1" applyBorder="1" applyAlignment="1">
      <alignment horizontal="center" vertical="center"/>
    </xf>
    <xf numFmtId="0" fontId="74" fillId="33" borderId="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9"/>
  <sheetViews>
    <sheetView tabSelected="1" zoomScale="130" zoomScaleNormal="130" zoomScalePageLayoutView="0" workbookViewId="0" topLeftCell="A1">
      <selection activeCell="J67" sqref="J67"/>
    </sheetView>
  </sheetViews>
  <sheetFormatPr defaultColWidth="9.140625" defaultRowHeight="12.75"/>
  <cols>
    <col min="1" max="1" width="52.140625" style="2" customWidth="1"/>
    <col min="2" max="2" width="12.7109375" style="2" customWidth="1"/>
    <col min="3" max="3" width="11.421875" style="2" customWidth="1"/>
    <col min="4" max="4" width="10.00390625" style="2" customWidth="1"/>
    <col min="5" max="5" width="9.00390625" style="2" customWidth="1"/>
    <col min="6" max="6" width="8.140625" style="86" customWidth="1"/>
    <col min="7" max="16384" width="9.140625" style="2" customWidth="1"/>
  </cols>
  <sheetData>
    <row r="1" spans="1:5" ht="15.75">
      <c r="A1" s="107" t="s">
        <v>65</v>
      </c>
      <c r="B1" s="107"/>
      <c r="C1" s="107"/>
      <c r="D1" s="107"/>
      <c r="E1" s="107"/>
    </row>
    <row r="2" spans="1:5" ht="15.75">
      <c r="A2" s="108" t="s">
        <v>140</v>
      </c>
      <c r="B2" s="108"/>
      <c r="C2" s="108"/>
      <c r="D2" s="108"/>
      <c r="E2" s="108"/>
    </row>
    <row r="3" spans="1:5" ht="15.75">
      <c r="A3" s="3" t="s">
        <v>12</v>
      </c>
      <c r="B3" s="3"/>
      <c r="C3" s="3"/>
      <c r="D3" s="3"/>
      <c r="E3" s="3"/>
    </row>
    <row r="4" spans="1:5" ht="44.25" customHeight="1" thickBot="1">
      <c r="A4" s="109" t="s">
        <v>141</v>
      </c>
      <c r="B4" s="110"/>
      <c r="C4" s="110"/>
      <c r="D4" s="110"/>
      <c r="E4" s="110"/>
    </row>
    <row r="5" spans="2:5" ht="17.25" hidden="1" thickBot="1">
      <c r="B5" s="4"/>
      <c r="C5" s="4"/>
      <c r="D5" s="4"/>
      <c r="E5" s="4"/>
    </row>
    <row r="6" spans="1:5" ht="21.75" customHeight="1" hidden="1">
      <c r="A6" s="111" t="s">
        <v>35</v>
      </c>
      <c r="B6" s="111"/>
      <c r="C6" s="111"/>
      <c r="D6" s="111"/>
      <c r="E6" s="111"/>
    </row>
    <row r="7" spans="1:5" ht="23.25" customHeight="1" hidden="1">
      <c r="A7" s="5"/>
      <c r="B7" s="5"/>
      <c r="C7" s="5"/>
      <c r="D7" s="5"/>
      <c r="E7" s="5"/>
    </row>
    <row r="8" spans="1:6" ht="12.75" customHeight="1">
      <c r="A8" s="103" t="s">
        <v>7</v>
      </c>
      <c r="B8" s="105" t="s">
        <v>0</v>
      </c>
      <c r="C8" s="105" t="s">
        <v>57</v>
      </c>
      <c r="D8" s="105" t="s">
        <v>111</v>
      </c>
      <c r="E8" s="101" t="s">
        <v>112</v>
      </c>
      <c r="F8" s="105" t="s">
        <v>132</v>
      </c>
    </row>
    <row r="9" spans="1:6" ht="54" customHeight="1">
      <c r="A9" s="104"/>
      <c r="B9" s="113"/>
      <c r="C9" s="113"/>
      <c r="D9" s="114"/>
      <c r="E9" s="102"/>
      <c r="F9" s="106"/>
    </row>
    <row r="10" spans="1:6" ht="16.5">
      <c r="A10" s="63" t="s">
        <v>1</v>
      </c>
      <c r="B10" s="64">
        <f>SUM(B11,B24,B27,B45,B52)</f>
        <v>67.5</v>
      </c>
      <c r="C10" s="64"/>
      <c r="D10" s="64"/>
      <c r="E10" s="65"/>
      <c r="F10" s="87"/>
    </row>
    <row r="11" spans="1:7" ht="17.25">
      <c r="A11" s="68" t="s">
        <v>2</v>
      </c>
      <c r="B11" s="69">
        <f>B12</f>
        <v>40</v>
      </c>
      <c r="C11" s="70"/>
      <c r="D11" s="70"/>
      <c r="E11" s="71"/>
      <c r="F11" s="142" t="s">
        <v>133</v>
      </c>
      <c r="G11" s="140"/>
    </row>
    <row r="12" spans="1:6" ht="68.25" customHeight="1">
      <c r="A12" s="7" t="s">
        <v>91</v>
      </c>
      <c r="B12" s="10">
        <v>40</v>
      </c>
      <c r="C12" s="9"/>
      <c r="D12" s="9"/>
      <c r="E12" s="59"/>
      <c r="F12" s="88"/>
    </row>
    <row r="13" spans="1:6" ht="55.5" customHeight="1">
      <c r="A13" s="7" t="s">
        <v>92</v>
      </c>
      <c r="B13" s="10">
        <v>40</v>
      </c>
      <c r="C13" s="10"/>
      <c r="D13" s="10"/>
      <c r="E13" s="60"/>
      <c r="F13" s="88"/>
    </row>
    <row r="14" spans="1:6" ht="36" customHeight="1">
      <c r="A14" s="7" t="s">
        <v>93</v>
      </c>
      <c r="B14" s="10">
        <v>40</v>
      </c>
      <c r="C14" s="10"/>
      <c r="D14" s="10"/>
      <c r="E14" s="60"/>
      <c r="F14" s="88"/>
    </row>
    <row r="15" spans="1:6" ht="34.5" customHeight="1">
      <c r="A15" s="11" t="s">
        <v>87</v>
      </c>
      <c r="B15" s="10">
        <v>20</v>
      </c>
      <c r="C15" s="10"/>
      <c r="D15" s="10"/>
      <c r="E15" s="60"/>
      <c r="F15" s="88"/>
    </row>
    <row r="16" spans="1:6" ht="24.75" customHeight="1">
      <c r="A16" s="11" t="s">
        <v>76</v>
      </c>
      <c r="B16" s="10">
        <f>SUM(B17:B23)</f>
        <v>20</v>
      </c>
      <c r="C16" s="10"/>
      <c r="D16" s="10"/>
      <c r="E16" s="60"/>
      <c r="F16" s="88"/>
    </row>
    <row r="17" spans="1:6" s="14" customFormat="1" ht="19.5" customHeight="1">
      <c r="A17" s="12" t="s">
        <v>73</v>
      </c>
      <c r="B17" s="13">
        <v>2</v>
      </c>
      <c r="C17" s="13"/>
      <c r="D17" s="13"/>
      <c r="E17" s="61"/>
      <c r="F17" s="89"/>
    </row>
    <row r="18" spans="1:6" s="14" customFormat="1" ht="19.5" customHeight="1">
      <c r="A18" s="12" t="s">
        <v>74</v>
      </c>
      <c r="B18" s="13">
        <v>2</v>
      </c>
      <c r="C18" s="13"/>
      <c r="D18" s="13"/>
      <c r="E18" s="61"/>
      <c r="F18" s="89"/>
    </row>
    <row r="19" spans="1:6" s="14" customFormat="1" ht="19.5" customHeight="1">
      <c r="A19" s="12" t="s">
        <v>75</v>
      </c>
      <c r="B19" s="13">
        <v>2</v>
      </c>
      <c r="C19" s="13"/>
      <c r="D19" s="13"/>
      <c r="E19" s="61"/>
      <c r="F19" s="89"/>
    </row>
    <row r="20" spans="1:6" s="14" customFormat="1" ht="19.5" customHeight="1">
      <c r="A20" s="12" t="s">
        <v>71</v>
      </c>
      <c r="B20" s="13">
        <v>2</v>
      </c>
      <c r="C20" s="13"/>
      <c r="D20" s="13"/>
      <c r="E20" s="61"/>
      <c r="F20" s="89"/>
    </row>
    <row r="21" spans="1:6" s="14" customFormat="1" ht="37.5" customHeight="1">
      <c r="A21" s="12" t="s">
        <v>72</v>
      </c>
      <c r="B21" s="13">
        <v>2</v>
      </c>
      <c r="C21" s="13"/>
      <c r="D21" s="13"/>
      <c r="E21" s="61"/>
      <c r="F21" s="89"/>
    </row>
    <row r="22" spans="1:6" s="14" customFormat="1" ht="19.5" customHeight="1">
      <c r="A22" s="12" t="s">
        <v>96</v>
      </c>
      <c r="B22" s="13">
        <v>5</v>
      </c>
      <c r="C22" s="13"/>
      <c r="D22" s="13"/>
      <c r="E22" s="61"/>
      <c r="F22" s="89"/>
    </row>
    <row r="23" spans="1:6" s="14" customFormat="1" ht="26.25" customHeight="1">
      <c r="A23" s="12" t="s">
        <v>70</v>
      </c>
      <c r="B23" s="13">
        <v>5</v>
      </c>
      <c r="C23" s="13"/>
      <c r="D23" s="13"/>
      <c r="E23" s="61"/>
      <c r="F23" s="89"/>
    </row>
    <row r="24" spans="1:6" s="14" customFormat="1" ht="45.75" customHeight="1">
      <c r="A24" s="130" t="s">
        <v>165</v>
      </c>
      <c r="B24" s="131">
        <v>10</v>
      </c>
      <c r="C24" s="132"/>
      <c r="D24" s="132"/>
      <c r="E24" s="133"/>
      <c r="F24" s="143" t="s">
        <v>133</v>
      </c>
    </row>
    <row r="25" spans="1:6" s="14" customFormat="1" ht="53.25" customHeight="1">
      <c r="A25" s="134" t="s">
        <v>162</v>
      </c>
      <c r="B25" s="135">
        <v>10</v>
      </c>
      <c r="C25" s="10"/>
      <c r="D25" s="10"/>
      <c r="E25" s="10"/>
      <c r="F25" s="88"/>
    </row>
    <row r="26" spans="1:6" s="14" customFormat="1" ht="58.5" customHeight="1">
      <c r="A26" s="134" t="s">
        <v>163</v>
      </c>
      <c r="B26" s="136" t="s">
        <v>172</v>
      </c>
      <c r="C26" s="137"/>
      <c r="D26" s="137"/>
      <c r="E26" s="137"/>
      <c r="F26" s="137"/>
    </row>
    <row r="27" spans="1:7" ht="17.25">
      <c r="A27" s="68" t="s">
        <v>166</v>
      </c>
      <c r="B27" s="98">
        <f>SUM(B28,B29,B30,B31,B32,B33,B34,B35,B36,B37,B39,B41)</f>
        <v>10.5</v>
      </c>
      <c r="C27" s="76"/>
      <c r="D27" s="76"/>
      <c r="E27" s="71"/>
      <c r="F27" s="90"/>
      <c r="G27" s="141"/>
    </row>
    <row r="28" spans="1:6" ht="39.75" customHeight="1">
      <c r="A28" s="11" t="s">
        <v>40</v>
      </c>
      <c r="B28" s="10">
        <v>0.25</v>
      </c>
      <c r="C28" s="6"/>
      <c r="D28" s="6"/>
      <c r="E28" s="60"/>
      <c r="F28" s="143" t="s">
        <v>134</v>
      </c>
    </row>
    <row r="29" spans="1:6" ht="39" customHeight="1">
      <c r="A29" s="11" t="s">
        <v>41</v>
      </c>
      <c r="B29" s="10">
        <v>0.25</v>
      </c>
      <c r="C29" s="10"/>
      <c r="D29" s="10"/>
      <c r="E29" s="60"/>
      <c r="F29" s="143" t="s">
        <v>134</v>
      </c>
    </row>
    <row r="30" spans="1:6" ht="40.5" customHeight="1">
      <c r="A30" s="11" t="s">
        <v>102</v>
      </c>
      <c r="B30" s="10">
        <v>0.5</v>
      </c>
      <c r="C30" s="10"/>
      <c r="D30" s="10"/>
      <c r="E30" s="60"/>
      <c r="F30" s="143" t="s">
        <v>135</v>
      </c>
    </row>
    <row r="31" spans="1:6" ht="51.75" customHeight="1">
      <c r="A31" s="11" t="s">
        <v>106</v>
      </c>
      <c r="B31" s="10">
        <v>0.5</v>
      </c>
      <c r="C31" s="10"/>
      <c r="D31" s="10"/>
      <c r="E31" s="60"/>
      <c r="F31" s="143" t="s">
        <v>136</v>
      </c>
    </row>
    <row r="32" spans="1:6" ht="39" customHeight="1">
      <c r="A32" s="11" t="s">
        <v>107</v>
      </c>
      <c r="B32" s="10">
        <v>0.5</v>
      </c>
      <c r="C32" s="10"/>
      <c r="D32" s="10"/>
      <c r="E32" s="60"/>
      <c r="F32" s="143" t="s">
        <v>136</v>
      </c>
    </row>
    <row r="33" spans="1:6" ht="57" customHeight="1">
      <c r="A33" s="11" t="s">
        <v>97</v>
      </c>
      <c r="B33" s="10">
        <v>0.5</v>
      </c>
      <c r="C33" s="10"/>
      <c r="D33" s="10"/>
      <c r="E33" s="60"/>
      <c r="F33" s="143" t="s">
        <v>136</v>
      </c>
    </row>
    <row r="34" spans="1:6" ht="69.75" customHeight="1">
      <c r="A34" s="11" t="s">
        <v>129</v>
      </c>
      <c r="B34" s="10">
        <v>0.5</v>
      </c>
      <c r="C34" s="10"/>
      <c r="D34" s="10"/>
      <c r="E34" s="60"/>
      <c r="F34" s="143" t="s">
        <v>136</v>
      </c>
    </row>
    <row r="35" spans="1:6" ht="58.5" customHeight="1">
      <c r="A35" s="11" t="s">
        <v>98</v>
      </c>
      <c r="B35" s="10">
        <v>0.5</v>
      </c>
      <c r="C35" s="10"/>
      <c r="D35" s="10"/>
      <c r="E35" s="60"/>
      <c r="F35" s="143" t="s">
        <v>136</v>
      </c>
    </row>
    <row r="36" spans="1:6" ht="59.25" customHeight="1">
      <c r="A36" s="11" t="s">
        <v>99</v>
      </c>
      <c r="B36" s="10">
        <v>0.5</v>
      </c>
      <c r="C36" s="10"/>
      <c r="D36" s="10"/>
      <c r="E36" s="60"/>
      <c r="F36" s="143" t="s">
        <v>135</v>
      </c>
    </row>
    <row r="37" spans="1:6" ht="22.5" customHeight="1">
      <c r="A37" s="11" t="s">
        <v>100</v>
      </c>
      <c r="B37" s="10">
        <v>2</v>
      </c>
      <c r="C37" s="16"/>
      <c r="D37" s="16"/>
      <c r="E37" s="60"/>
      <c r="F37" s="143" t="s">
        <v>135</v>
      </c>
    </row>
    <row r="38" spans="1:6" s="14" customFormat="1" ht="22.5" customHeight="1">
      <c r="A38" s="12" t="s">
        <v>33</v>
      </c>
      <c r="B38" s="13"/>
      <c r="C38" s="9">
        <v>-2</v>
      </c>
      <c r="D38" s="9"/>
      <c r="E38" s="61"/>
      <c r="F38" s="144"/>
    </row>
    <row r="39" spans="1:6" ht="22.5" customHeight="1">
      <c r="A39" s="11" t="s">
        <v>101</v>
      </c>
      <c r="B39" s="10">
        <v>2</v>
      </c>
      <c r="C39" s="16"/>
      <c r="D39" s="16"/>
      <c r="E39" s="60"/>
      <c r="F39" s="143" t="s">
        <v>135</v>
      </c>
    </row>
    <row r="40" spans="1:6" s="14" customFormat="1" ht="22.5" customHeight="1">
      <c r="A40" s="12" t="s">
        <v>34</v>
      </c>
      <c r="B40" s="13"/>
      <c r="C40" s="9">
        <v>-2</v>
      </c>
      <c r="D40" s="9"/>
      <c r="E40" s="61"/>
      <c r="F40" s="144"/>
    </row>
    <row r="41" spans="1:6" ht="165">
      <c r="A41" s="94" t="s">
        <v>154</v>
      </c>
      <c r="B41" s="95">
        <f>B42+B43+B44</f>
        <v>2.5</v>
      </c>
      <c r="C41" s="95"/>
      <c r="D41" s="95"/>
      <c r="E41" s="96"/>
      <c r="F41" s="145" t="s">
        <v>134</v>
      </c>
    </row>
    <row r="42" spans="1:6" ht="66" customHeight="1">
      <c r="A42" s="92" t="s">
        <v>113</v>
      </c>
      <c r="B42" s="97">
        <v>1</v>
      </c>
      <c r="C42" s="95"/>
      <c r="D42" s="95"/>
      <c r="E42" s="96" t="s">
        <v>114</v>
      </c>
      <c r="F42" s="145"/>
    </row>
    <row r="43" spans="1:6" ht="36" customHeight="1">
      <c r="A43" s="92" t="s">
        <v>116</v>
      </c>
      <c r="B43" s="97">
        <v>0.5</v>
      </c>
      <c r="C43" s="95"/>
      <c r="D43" s="95"/>
      <c r="E43" s="96"/>
      <c r="F43" s="145"/>
    </row>
    <row r="44" spans="1:6" ht="36" customHeight="1">
      <c r="A44" s="92" t="s">
        <v>155</v>
      </c>
      <c r="B44" s="97">
        <v>1</v>
      </c>
      <c r="C44" s="95"/>
      <c r="D44" s="95"/>
      <c r="E44" s="96"/>
      <c r="F44" s="145"/>
    </row>
    <row r="45" spans="1:7" ht="17.25">
      <c r="A45" s="68" t="s">
        <v>171</v>
      </c>
      <c r="B45" s="8">
        <f>SUM(B46,B50,B51)</f>
        <v>2</v>
      </c>
      <c r="C45" s="66"/>
      <c r="D45" s="66"/>
      <c r="E45" s="71"/>
      <c r="F45" s="142" t="s">
        <v>133</v>
      </c>
      <c r="G45" s="138"/>
    </row>
    <row r="46" spans="1:6" ht="33.75" customHeight="1">
      <c r="A46" s="11" t="s">
        <v>167</v>
      </c>
      <c r="B46" s="10">
        <f>SUM(B47:B49)</f>
        <v>1</v>
      </c>
      <c r="C46" s="10"/>
      <c r="D46" s="10"/>
      <c r="E46" s="60"/>
      <c r="F46" s="88"/>
    </row>
    <row r="47" spans="1:6" ht="23.25" customHeight="1">
      <c r="A47" s="12" t="s">
        <v>150</v>
      </c>
      <c r="B47" s="10">
        <v>0.3</v>
      </c>
      <c r="C47" s="10"/>
      <c r="D47" s="10"/>
      <c r="E47" s="60"/>
      <c r="F47" s="88"/>
    </row>
    <row r="48" spans="1:6" ht="24.75" customHeight="1">
      <c r="A48" s="12" t="s">
        <v>151</v>
      </c>
      <c r="B48" s="10">
        <v>0.4</v>
      </c>
      <c r="C48" s="10"/>
      <c r="D48" s="10"/>
      <c r="E48" s="60"/>
      <c r="F48" s="88"/>
    </row>
    <row r="49" spans="1:6" ht="23.25" customHeight="1">
      <c r="A49" s="12" t="s">
        <v>69</v>
      </c>
      <c r="B49" s="10">
        <v>0.3</v>
      </c>
      <c r="C49" s="10"/>
      <c r="D49" s="10"/>
      <c r="E49" s="60"/>
      <c r="F49" s="88"/>
    </row>
    <row r="50" spans="1:6" ht="46.5" customHeight="1">
      <c r="A50" s="11" t="s">
        <v>168</v>
      </c>
      <c r="B50" s="10">
        <v>0.5</v>
      </c>
      <c r="C50" s="10"/>
      <c r="D50" s="10"/>
      <c r="E50" s="60"/>
      <c r="F50" s="88"/>
    </row>
    <row r="51" spans="1:6" ht="66.75" customHeight="1">
      <c r="A51" s="11" t="s">
        <v>169</v>
      </c>
      <c r="B51" s="10">
        <v>0.5</v>
      </c>
      <c r="C51" s="10"/>
      <c r="D51" s="10"/>
      <c r="E51" s="60"/>
      <c r="F51" s="88"/>
    </row>
    <row r="52" spans="1:6" ht="22.5" customHeight="1">
      <c r="A52" s="68" t="s">
        <v>173</v>
      </c>
      <c r="B52" s="69">
        <f>SUM(B54,B55,B56,B57,B58,B59,B60,B61,B62,B63)</f>
        <v>5</v>
      </c>
      <c r="C52" s="66"/>
      <c r="D52" s="66"/>
      <c r="E52" s="71"/>
      <c r="F52" s="142" t="s">
        <v>137</v>
      </c>
    </row>
    <row r="53" spans="1:6" ht="51.75">
      <c r="A53" s="7" t="s">
        <v>94</v>
      </c>
      <c r="B53" s="8"/>
      <c r="C53" s="6"/>
      <c r="D53" s="6"/>
      <c r="E53" s="59"/>
      <c r="F53" s="88"/>
    </row>
    <row r="54" spans="1:6" ht="35.25" customHeight="1">
      <c r="A54" s="11" t="s">
        <v>117</v>
      </c>
      <c r="B54" s="10">
        <v>0.5</v>
      </c>
      <c r="C54" s="6"/>
      <c r="D54" s="6"/>
      <c r="E54" s="60"/>
      <c r="F54" s="88"/>
    </row>
    <row r="55" spans="1:6" ht="33.75" customHeight="1">
      <c r="A55" s="11" t="s">
        <v>118</v>
      </c>
      <c r="B55" s="10">
        <v>0.5</v>
      </c>
      <c r="C55" s="6"/>
      <c r="D55" s="6"/>
      <c r="E55" s="60"/>
      <c r="F55" s="88"/>
    </row>
    <row r="56" spans="1:6" ht="35.25" customHeight="1">
      <c r="A56" s="11" t="s">
        <v>119</v>
      </c>
      <c r="B56" s="10">
        <v>0.5</v>
      </c>
      <c r="C56" s="6"/>
      <c r="D56" s="6"/>
      <c r="E56" s="60"/>
      <c r="F56" s="88"/>
    </row>
    <row r="57" spans="1:6" ht="34.5" customHeight="1">
      <c r="A57" s="11" t="s">
        <v>120</v>
      </c>
      <c r="B57" s="10">
        <v>0.5</v>
      </c>
      <c r="C57" s="6"/>
      <c r="D57" s="6"/>
      <c r="E57" s="60"/>
      <c r="F57" s="88"/>
    </row>
    <row r="58" spans="1:6" ht="48" customHeight="1">
      <c r="A58" s="11" t="s">
        <v>121</v>
      </c>
      <c r="B58" s="10">
        <v>0.5</v>
      </c>
      <c r="C58" s="6"/>
      <c r="D58" s="6"/>
      <c r="E58" s="60"/>
      <c r="F58" s="88"/>
    </row>
    <row r="59" spans="1:6" ht="48" customHeight="1">
      <c r="A59" s="11" t="s">
        <v>122</v>
      </c>
      <c r="B59" s="10">
        <v>0.5</v>
      </c>
      <c r="C59" s="6"/>
      <c r="D59" s="6"/>
      <c r="E59" s="60"/>
      <c r="F59" s="88"/>
    </row>
    <row r="60" spans="1:6" ht="48" customHeight="1">
      <c r="A60" s="11" t="s">
        <v>123</v>
      </c>
      <c r="B60" s="10">
        <v>0.5</v>
      </c>
      <c r="C60" s="6"/>
      <c r="D60" s="6"/>
      <c r="E60" s="60"/>
      <c r="F60" s="88"/>
    </row>
    <row r="61" spans="1:6" ht="48" customHeight="1">
      <c r="A61" s="11" t="s">
        <v>124</v>
      </c>
      <c r="B61" s="10">
        <v>0.5</v>
      </c>
      <c r="C61" s="6"/>
      <c r="D61" s="6"/>
      <c r="E61" s="60"/>
      <c r="F61" s="88"/>
    </row>
    <row r="62" spans="1:6" ht="48" customHeight="1">
      <c r="A62" s="11" t="s">
        <v>125</v>
      </c>
      <c r="B62" s="10">
        <v>0.5</v>
      </c>
      <c r="C62" s="6"/>
      <c r="D62" s="6"/>
      <c r="E62" s="60"/>
      <c r="F62" s="88"/>
    </row>
    <row r="63" spans="1:6" ht="48" customHeight="1">
      <c r="A63" s="11" t="s">
        <v>126</v>
      </c>
      <c r="B63" s="10">
        <v>0.5</v>
      </c>
      <c r="C63" s="6"/>
      <c r="D63" s="6"/>
      <c r="E63" s="60"/>
      <c r="F63" s="88"/>
    </row>
    <row r="64" spans="1:6" ht="37.5" customHeight="1">
      <c r="A64" s="63" t="s">
        <v>20</v>
      </c>
      <c r="B64" s="64">
        <f>B65+B69</f>
        <v>6</v>
      </c>
      <c r="C64" s="77"/>
      <c r="D64" s="77"/>
      <c r="E64" s="65"/>
      <c r="F64" s="87"/>
    </row>
    <row r="65" spans="1:6" ht="38.25" customHeight="1">
      <c r="A65" s="78" t="s">
        <v>13</v>
      </c>
      <c r="B65" s="69">
        <f>SUM(B66,B67,B68)</f>
        <v>3</v>
      </c>
      <c r="C65" s="76"/>
      <c r="D65" s="76"/>
      <c r="E65" s="79"/>
      <c r="F65" s="142" t="s">
        <v>138</v>
      </c>
    </row>
    <row r="66" spans="1:6" ht="33.75" customHeight="1">
      <c r="A66" s="11" t="s">
        <v>42</v>
      </c>
      <c r="B66" s="13">
        <v>1</v>
      </c>
      <c r="C66" s="10"/>
      <c r="D66" s="10"/>
      <c r="E66" s="61"/>
      <c r="F66" s="88"/>
    </row>
    <row r="67" spans="1:6" ht="21.75" customHeight="1">
      <c r="A67" s="11" t="s">
        <v>43</v>
      </c>
      <c r="B67" s="13">
        <v>1</v>
      </c>
      <c r="C67" s="10"/>
      <c r="D67" s="10"/>
      <c r="E67" s="61"/>
      <c r="F67" s="88"/>
    </row>
    <row r="68" spans="1:6" ht="21.75" customHeight="1">
      <c r="A68" s="11" t="s">
        <v>44</v>
      </c>
      <c r="B68" s="13">
        <v>1</v>
      </c>
      <c r="C68" s="10"/>
      <c r="D68" s="10"/>
      <c r="E68" s="61"/>
      <c r="F68" s="88"/>
    </row>
    <row r="69" spans="1:6" ht="34.5" customHeight="1">
      <c r="A69" s="68" t="s">
        <v>14</v>
      </c>
      <c r="B69" s="69">
        <f>SUM(B70:B72)</f>
        <v>3</v>
      </c>
      <c r="C69" s="76"/>
      <c r="D69" s="76"/>
      <c r="E69" s="80"/>
      <c r="F69" s="142" t="s">
        <v>134</v>
      </c>
    </row>
    <row r="70" spans="1:6" ht="33.75" customHeight="1">
      <c r="A70" s="11" t="s">
        <v>62</v>
      </c>
      <c r="B70" s="10">
        <v>1</v>
      </c>
      <c r="C70" s="6"/>
      <c r="D70" s="6"/>
      <c r="E70" s="60"/>
      <c r="F70" s="88"/>
    </row>
    <row r="71" spans="1:6" ht="23.25" customHeight="1">
      <c r="A71" s="11" t="s">
        <v>63</v>
      </c>
      <c r="B71" s="10">
        <v>1</v>
      </c>
      <c r="C71" s="6"/>
      <c r="D71" s="6"/>
      <c r="E71" s="60"/>
      <c r="F71" s="88"/>
    </row>
    <row r="72" spans="1:6" ht="35.25" customHeight="1">
      <c r="A72" s="11" t="s">
        <v>64</v>
      </c>
      <c r="B72" s="10">
        <v>1</v>
      </c>
      <c r="C72" s="6"/>
      <c r="D72" s="6"/>
      <c r="E72" s="60"/>
      <c r="F72" s="88"/>
    </row>
    <row r="73" spans="1:7" ht="24.75" customHeight="1">
      <c r="A73" s="63" t="s">
        <v>21</v>
      </c>
      <c r="B73" s="64">
        <f>SUM(B74,B77,B80)</f>
        <v>6</v>
      </c>
      <c r="C73" s="64"/>
      <c r="D73" s="64"/>
      <c r="E73" s="65"/>
      <c r="F73" s="146" t="s">
        <v>139</v>
      </c>
      <c r="G73" s="139"/>
    </row>
    <row r="74" spans="1:6" ht="21.75" customHeight="1">
      <c r="A74" s="68" t="s">
        <v>3</v>
      </c>
      <c r="B74" s="69">
        <v>2</v>
      </c>
      <c r="C74" s="70"/>
      <c r="D74" s="70"/>
      <c r="E74" s="81"/>
      <c r="F74" s="142"/>
    </row>
    <row r="75" spans="1:6" ht="21.75" customHeight="1">
      <c r="A75" s="11" t="s">
        <v>127</v>
      </c>
      <c r="B75" s="10">
        <v>2</v>
      </c>
      <c r="C75" s="10"/>
      <c r="D75" s="10"/>
      <c r="E75" s="60"/>
      <c r="F75" s="143"/>
    </row>
    <row r="76" spans="1:6" ht="21.75" customHeight="1">
      <c r="A76" s="11" t="s">
        <v>128</v>
      </c>
      <c r="B76" s="10">
        <v>1</v>
      </c>
      <c r="C76" s="10"/>
      <c r="D76" s="10"/>
      <c r="E76" s="60"/>
      <c r="F76" s="143"/>
    </row>
    <row r="77" spans="1:6" ht="21.75" customHeight="1">
      <c r="A77" s="68" t="s">
        <v>23</v>
      </c>
      <c r="B77" s="69">
        <v>2</v>
      </c>
      <c r="C77" s="76"/>
      <c r="D77" s="76"/>
      <c r="E77" s="81"/>
      <c r="F77" s="142"/>
    </row>
    <row r="78" spans="1:6" ht="21.75" customHeight="1">
      <c r="A78" s="11" t="s">
        <v>45</v>
      </c>
      <c r="B78" s="10">
        <v>2</v>
      </c>
      <c r="C78" s="10"/>
      <c r="D78" s="10"/>
      <c r="E78" s="60"/>
      <c r="F78" s="143"/>
    </row>
    <row r="79" spans="1:6" ht="21.75" customHeight="1">
      <c r="A79" s="11" t="s">
        <v>46</v>
      </c>
      <c r="B79" s="10">
        <v>1</v>
      </c>
      <c r="C79" s="10"/>
      <c r="D79" s="10"/>
      <c r="E79" s="60"/>
      <c r="F79" s="143"/>
    </row>
    <row r="80" spans="1:6" ht="21.75" customHeight="1">
      <c r="A80" s="68" t="s">
        <v>4</v>
      </c>
      <c r="B80" s="69">
        <f>B81</f>
        <v>2</v>
      </c>
      <c r="C80" s="76"/>
      <c r="D80" s="76"/>
      <c r="E80" s="81"/>
      <c r="F80" s="142"/>
    </row>
    <row r="81" spans="1:6" ht="29.25" customHeight="1">
      <c r="A81" s="11" t="s">
        <v>47</v>
      </c>
      <c r="B81" s="10">
        <v>2</v>
      </c>
      <c r="C81" s="10"/>
      <c r="D81" s="10"/>
      <c r="E81" s="60"/>
      <c r="F81" s="143"/>
    </row>
    <row r="82" spans="1:6" ht="21.75" customHeight="1">
      <c r="A82" s="11" t="s">
        <v>130</v>
      </c>
      <c r="B82" s="10">
        <v>1</v>
      </c>
      <c r="C82" s="10"/>
      <c r="D82" s="10"/>
      <c r="E82" s="60"/>
      <c r="F82" s="143"/>
    </row>
    <row r="83" spans="1:6" ht="21.75" customHeight="1">
      <c r="A83" s="63" t="s">
        <v>22</v>
      </c>
      <c r="B83" s="64">
        <f>SUM(B84:B87)</f>
        <v>2</v>
      </c>
      <c r="C83" s="77"/>
      <c r="D83" s="77"/>
      <c r="E83" s="82"/>
      <c r="F83" s="147" t="s">
        <v>134</v>
      </c>
    </row>
    <row r="84" spans="1:6" ht="39.75" customHeight="1">
      <c r="A84" s="11" t="s">
        <v>174</v>
      </c>
      <c r="B84" s="10">
        <v>0.5</v>
      </c>
      <c r="C84" s="10"/>
      <c r="D84" s="10"/>
      <c r="E84" s="60"/>
      <c r="F84" s="143"/>
    </row>
    <row r="85" spans="1:6" ht="48.75" customHeight="1">
      <c r="A85" s="11" t="s">
        <v>175</v>
      </c>
      <c r="B85" s="10">
        <v>0.5</v>
      </c>
      <c r="C85" s="10"/>
      <c r="D85" s="10"/>
      <c r="E85" s="60"/>
      <c r="F85" s="143"/>
    </row>
    <row r="86" spans="1:6" ht="51.75" customHeight="1">
      <c r="A86" s="11" t="s">
        <v>176</v>
      </c>
      <c r="B86" s="10">
        <v>0.5</v>
      </c>
      <c r="C86" s="10"/>
      <c r="D86" s="10"/>
      <c r="E86" s="60"/>
      <c r="F86" s="143"/>
    </row>
    <row r="87" spans="1:6" ht="43.5" customHeight="1">
      <c r="A87" s="11" t="s">
        <v>177</v>
      </c>
      <c r="B87" s="10">
        <v>0.5</v>
      </c>
      <c r="C87" s="10"/>
      <c r="D87" s="10"/>
      <c r="E87" s="60"/>
      <c r="F87" s="143"/>
    </row>
    <row r="88" spans="1:7" ht="135" customHeight="1">
      <c r="A88" s="63" t="s">
        <v>170</v>
      </c>
      <c r="B88" s="64">
        <f>SUM(B89,B97,B101,B104,B108,B111,B117,B121)</f>
        <v>18.5</v>
      </c>
      <c r="C88" s="64"/>
      <c r="D88" s="64"/>
      <c r="E88" s="65"/>
      <c r="F88" s="147"/>
      <c r="G88" s="139"/>
    </row>
    <row r="89" spans="1:6" ht="42" customHeight="1">
      <c r="A89" s="68" t="s">
        <v>26</v>
      </c>
      <c r="B89" s="69">
        <f>SUM(B90:B96)</f>
        <v>3</v>
      </c>
      <c r="C89" s="66"/>
      <c r="D89" s="66"/>
      <c r="E89" s="81"/>
      <c r="F89" s="142" t="s">
        <v>138</v>
      </c>
    </row>
    <row r="90" spans="1:6" ht="39" customHeight="1">
      <c r="A90" s="11" t="s">
        <v>52</v>
      </c>
      <c r="B90" s="10">
        <v>0.5</v>
      </c>
      <c r="C90" s="6"/>
      <c r="D90" s="6"/>
      <c r="E90" s="60"/>
      <c r="F90" s="143"/>
    </row>
    <row r="91" spans="1:6" ht="35.25" customHeight="1">
      <c r="A91" s="17" t="s">
        <v>36</v>
      </c>
      <c r="B91" s="10">
        <v>0.25</v>
      </c>
      <c r="C91" s="6"/>
      <c r="D91" s="6"/>
      <c r="E91" s="60"/>
      <c r="F91" s="143"/>
    </row>
    <row r="92" spans="1:6" ht="23.25" customHeight="1">
      <c r="A92" s="17" t="s">
        <v>37</v>
      </c>
      <c r="B92" s="10">
        <v>0.25</v>
      </c>
      <c r="C92" s="6"/>
      <c r="D92" s="6"/>
      <c r="E92" s="60"/>
      <c r="F92" s="143"/>
    </row>
    <row r="93" spans="1:6" ht="71.25" customHeight="1">
      <c r="A93" s="17" t="s">
        <v>49</v>
      </c>
      <c r="B93" s="10">
        <v>0.5</v>
      </c>
      <c r="C93" s="6"/>
      <c r="D93" s="6"/>
      <c r="E93" s="60"/>
      <c r="F93" s="143"/>
    </row>
    <row r="94" spans="1:6" ht="42" customHeight="1">
      <c r="A94" s="17" t="s">
        <v>48</v>
      </c>
      <c r="B94" s="10">
        <v>0.5</v>
      </c>
      <c r="C94" s="6"/>
      <c r="D94" s="6"/>
      <c r="E94" s="60"/>
      <c r="F94" s="143"/>
    </row>
    <row r="95" spans="1:6" ht="38.25" customHeight="1">
      <c r="A95" s="17" t="s">
        <v>38</v>
      </c>
      <c r="B95" s="10">
        <v>0.5</v>
      </c>
      <c r="C95" s="6"/>
      <c r="D95" s="6"/>
      <c r="E95" s="60"/>
      <c r="F95" s="143"/>
    </row>
    <row r="96" spans="1:6" ht="16.5">
      <c r="A96" s="11" t="s">
        <v>39</v>
      </c>
      <c r="B96" s="13">
        <v>0.5</v>
      </c>
      <c r="C96" s="6"/>
      <c r="D96" s="6"/>
      <c r="E96" s="60"/>
      <c r="F96" s="143"/>
    </row>
    <row r="97" spans="1:9" ht="18.75">
      <c r="A97" s="78" t="s">
        <v>15</v>
      </c>
      <c r="B97" s="69">
        <f>SUM(B98:B100)</f>
        <v>2</v>
      </c>
      <c r="C97" s="66"/>
      <c r="D97" s="66"/>
      <c r="E97" s="80"/>
      <c r="F97" s="142" t="s">
        <v>138</v>
      </c>
      <c r="G97" s="99"/>
      <c r="H97" s="100"/>
      <c r="I97" s="100"/>
    </row>
    <row r="98" spans="1:6" ht="54" customHeight="1">
      <c r="A98" s="17" t="s">
        <v>67</v>
      </c>
      <c r="B98" s="10">
        <v>0.5</v>
      </c>
      <c r="C98" s="6"/>
      <c r="D98" s="6"/>
      <c r="E98" s="60"/>
      <c r="F98" s="143"/>
    </row>
    <row r="99" spans="1:6" ht="55.5" customHeight="1">
      <c r="A99" s="17" t="s">
        <v>131</v>
      </c>
      <c r="B99" s="10">
        <v>1</v>
      </c>
      <c r="C99" s="6"/>
      <c r="D99" s="6"/>
      <c r="E99" s="60"/>
      <c r="F99" s="143"/>
    </row>
    <row r="100" spans="1:6" ht="54.75" customHeight="1">
      <c r="A100" s="11" t="s">
        <v>161</v>
      </c>
      <c r="B100" s="10">
        <v>0.5</v>
      </c>
      <c r="C100" s="10"/>
      <c r="D100" s="10"/>
      <c r="E100" s="60"/>
      <c r="F100" s="143"/>
    </row>
    <row r="101" spans="1:6" ht="22.5" customHeight="1">
      <c r="A101" s="68" t="s">
        <v>16</v>
      </c>
      <c r="B101" s="69">
        <f>SUM(B102,B103)</f>
        <v>1</v>
      </c>
      <c r="C101" s="76"/>
      <c r="D101" s="76"/>
      <c r="E101" s="71"/>
      <c r="F101" s="142" t="s">
        <v>133</v>
      </c>
    </row>
    <row r="102" spans="1:6" ht="22.5" customHeight="1">
      <c r="A102" s="11" t="s">
        <v>50</v>
      </c>
      <c r="B102" s="10">
        <v>0.5</v>
      </c>
      <c r="C102" s="10"/>
      <c r="D102" s="10"/>
      <c r="E102" s="60"/>
      <c r="F102" s="143"/>
    </row>
    <row r="103" spans="1:6" ht="22.5" customHeight="1">
      <c r="A103" s="11" t="s">
        <v>51</v>
      </c>
      <c r="B103" s="10">
        <v>0.5</v>
      </c>
      <c r="C103" s="10"/>
      <c r="D103" s="10"/>
      <c r="E103" s="60"/>
      <c r="F103" s="143"/>
    </row>
    <row r="104" spans="1:6" ht="22.5" customHeight="1">
      <c r="A104" s="68" t="s">
        <v>142</v>
      </c>
      <c r="B104" s="98">
        <f>SUM(B105:B107)</f>
        <v>1.5</v>
      </c>
      <c r="C104" s="76"/>
      <c r="D104" s="76"/>
      <c r="E104" s="80"/>
      <c r="F104" s="142" t="s">
        <v>134</v>
      </c>
    </row>
    <row r="105" spans="1:6" ht="33">
      <c r="A105" s="94" t="s">
        <v>156</v>
      </c>
      <c r="B105" s="95">
        <v>0.5</v>
      </c>
      <c r="C105" s="10"/>
      <c r="D105" s="10"/>
      <c r="E105" s="60"/>
      <c r="F105" s="143"/>
    </row>
    <row r="106" spans="1:6" ht="33">
      <c r="A106" s="94" t="s">
        <v>115</v>
      </c>
      <c r="B106" s="95">
        <v>0.5</v>
      </c>
      <c r="C106" s="10"/>
      <c r="D106" s="10"/>
      <c r="E106" s="60"/>
      <c r="F106" s="143"/>
    </row>
    <row r="107" spans="1:6" ht="33">
      <c r="A107" s="94" t="s">
        <v>157</v>
      </c>
      <c r="B107" s="97">
        <v>0.5</v>
      </c>
      <c r="C107" s="10"/>
      <c r="D107" s="10"/>
      <c r="E107" s="60"/>
      <c r="F107" s="143"/>
    </row>
    <row r="108" spans="1:6" ht="22.5" customHeight="1">
      <c r="A108" s="68" t="s">
        <v>143</v>
      </c>
      <c r="B108" s="98">
        <f>SUM(B109:B110)</f>
        <v>1</v>
      </c>
      <c r="C108" s="76"/>
      <c r="D108" s="76"/>
      <c r="E108" s="71"/>
      <c r="F108" s="142" t="s">
        <v>134</v>
      </c>
    </row>
    <row r="109" spans="1:6" ht="39.75" customHeight="1">
      <c r="A109" s="94" t="s">
        <v>158</v>
      </c>
      <c r="B109" s="95">
        <v>0.5</v>
      </c>
      <c r="C109" s="10"/>
      <c r="D109" s="10"/>
      <c r="E109" s="59"/>
      <c r="F109" s="143"/>
    </row>
    <row r="110" spans="1:6" ht="39.75" customHeight="1">
      <c r="A110" s="94" t="s">
        <v>159</v>
      </c>
      <c r="B110" s="95">
        <v>0.5</v>
      </c>
      <c r="C110" s="10"/>
      <c r="D110" s="10"/>
      <c r="E110" s="60"/>
      <c r="F110" s="143"/>
    </row>
    <row r="111" spans="1:6" ht="56.25" customHeight="1">
      <c r="A111" s="68" t="s">
        <v>59</v>
      </c>
      <c r="B111" s="69">
        <f>SUM(B112:B116)</f>
        <v>1</v>
      </c>
      <c r="C111" s="76"/>
      <c r="D111" s="76"/>
      <c r="E111" s="80"/>
      <c r="F111" s="142" t="s">
        <v>133</v>
      </c>
    </row>
    <row r="112" spans="1:6" ht="25.5" customHeight="1">
      <c r="A112" s="11" t="s">
        <v>77</v>
      </c>
      <c r="B112" s="10">
        <v>0.15</v>
      </c>
      <c r="C112" s="10"/>
      <c r="D112" s="10"/>
      <c r="E112" s="60"/>
      <c r="F112" s="143"/>
    </row>
    <row r="113" spans="1:6" ht="25.5" customHeight="1">
      <c r="A113" s="11" t="s">
        <v>78</v>
      </c>
      <c r="B113" s="10">
        <v>0.35</v>
      </c>
      <c r="C113" s="10"/>
      <c r="D113" s="10"/>
      <c r="E113" s="60"/>
      <c r="F113" s="143"/>
    </row>
    <row r="114" spans="1:6" s="18" customFormat="1" ht="25.5" customHeight="1">
      <c r="A114" s="11" t="s">
        <v>79</v>
      </c>
      <c r="B114" s="10">
        <v>0.25</v>
      </c>
      <c r="C114" s="10"/>
      <c r="D114" s="10"/>
      <c r="E114" s="60"/>
      <c r="F114" s="143"/>
    </row>
    <row r="115" spans="1:6" ht="25.5" customHeight="1">
      <c r="A115" s="11" t="s">
        <v>80</v>
      </c>
      <c r="B115" s="10">
        <v>0.15</v>
      </c>
      <c r="C115" s="10"/>
      <c r="D115" s="10"/>
      <c r="E115" s="60"/>
      <c r="F115" s="143"/>
    </row>
    <row r="116" spans="1:6" ht="25.5" customHeight="1">
      <c r="A116" s="11" t="s">
        <v>81</v>
      </c>
      <c r="B116" s="10">
        <v>0.1</v>
      </c>
      <c r="C116" s="10"/>
      <c r="D116" s="10"/>
      <c r="E116" s="60"/>
      <c r="F116" s="143"/>
    </row>
    <row r="117" spans="1:6" ht="36.75" customHeight="1">
      <c r="A117" s="68" t="s">
        <v>60</v>
      </c>
      <c r="B117" s="69">
        <f>SUM(B118:B120)</f>
        <v>2</v>
      </c>
      <c r="C117" s="76"/>
      <c r="D117" s="76"/>
      <c r="E117" s="67"/>
      <c r="F117" s="142" t="s">
        <v>138</v>
      </c>
    </row>
    <row r="118" spans="1:6" ht="25.5" customHeight="1">
      <c r="A118" s="11" t="s">
        <v>53</v>
      </c>
      <c r="B118" s="10">
        <v>0.5</v>
      </c>
      <c r="C118" s="10"/>
      <c r="D118" s="10"/>
      <c r="E118" s="60"/>
      <c r="F118" s="143"/>
    </row>
    <row r="119" spans="1:6" ht="33" customHeight="1">
      <c r="A119" s="11" t="s">
        <v>54</v>
      </c>
      <c r="B119" s="10">
        <v>0.5</v>
      </c>
      <c r="C119" s="10"/>
      <c r="D119" s="10"/>
      <c r="E119" s="60"/>
      <c r="F119" s="143"/>
    </row>
    <row r="120" spans="1:6" ht="36.75" customHeight="1">
      <c r="A120" s="11" t="s">
        <v>55</v>
      </c>
      <c r="B120" s="10">
        <v>1</v>
      </c>
      <c r="C120" s="10"/>
      <c r="D120" s="10"/>
      <c r="E120" s="60"/>
      <c r="F120" s="143"/>
    </row>
    <row r="121" spans="1:6" ht="51" customHeight="1">
      <c r="A121" s="68" t="s">
        <v>104</v>
      </c>
      <c r="B121" s="69">
        <f>B122+B123+B124+B132</f>
        <v>7</v>
      </c>
      <c r="C121" s="76"/>
      <c r="D121" s="76"/>
      <c r="E121" s="80"/>
      <c r="F121" s="142" t="s">
        <v>136</v>
      </c>
    </row>
    <row r="122" spans="1:6" ht="25.5" customHeight="1">
      <c r="A122" s="11" t="s">
        <v>56</v>
      </c>
      <c r="B122" s="1">
        <v>0.5</v>
      </c>
      <c r="C122" s="10"/>
      <c r="D122" s="10"/>
      <c r="E122" s="60"/>
      <c r="F122" s="143"/>
    </row>
    <row r="123" spans="1:6" ht="39" customHeight="1">
      <c r="A123" s="11" t="s">
        <v>103</v>
      </c>
      <c r="B123" s="1">
        <v>0.5</v>
      </c>
      <c r="C123" s="10"/>
      <c r="D123" s="10"/>
      <c r="E123" s="60"/>
      <c r="F123" s="143"/>
    </row>
    <row r="124" spans="1:6" ht="84" customHeight="1">
      <c r="A124" s="11" t="s">
        <v>109</v>
      </c>
      <c r="B124" s="1">
        <f>SUM(B125:B131)</f>
        <v>3.25</v>
      </c>
      <c r="C124" s="10"/>
      <c r="D124" s="10"/>
      <c r="E124" s="60"/>
      <c r="F124" s="143"/>
    </row>
    <row r="125" spans="1:6" ht="54.75" customHeight="1">
      <c r="A125" s="12" t="s">
        <v>82</v>
      </c>
      <c r="B125" s="19">
        <v>0.5</v>
      </c>
      <c r="C125" s="10"/>
      <c r="D125" s="10"/>
      <c r="E125" s="60"/>
      <c r="F125" s="143"/>
    </row>
    <row r="126" spans="1:6" ht="33.75" customHeight="1">
      <c r="A126" s="12" t="s">
        <v>86</v>
      </c>
      <c r="B126" s="19">
        <v>0.5</v>
      </c>
      <c r="C126" s="10"/>
      <c r="D126" s="10"/>
      <c r="E126" s="60"/>
      <c r="F126" s="143"/>
    </row>
    <row r="127" spans="1:6" ht="33.75" customHeight="1">
      <c r="A127" s="12" t="s">
        <v>27</v>
      </c>
      <c r="B127" s="19">
        <v>0.5</v>
      </c>
      <c r="C127" s="10"/>
      <c r="D127" s="10"/>
      <c r="E127" s="60"/>
      <c r="F127" s="143"/>
    </row>
    <row r="128" spans="1:6" ht="35.25" customHeight="1">
      <c r="A128" s="12" t="s">
        <v>83</v>
      </c>
      <c r="B128" s="19">
        <v>0.5</v>
      </c>
      <c r="C128" s="10"/>
      <c r="D128" s="10"/>
      <c r="E128" s="60"/>
      <c r="F128" s="143"/>
    </row>
    <row r="129" spans="1:6" ht="16.5">
      <c r="A129" s="12" t="s">
        <v>88</v>
      </c>
      <c r="B129" s="19">
        <v>0.5</v>
      </c>
      <c r="C129" s="10"/>
      <c r="D129" s="10"/>
      <c r="E129" s="60"/>
      <c r="F129" s="143"/>
    </row>
    <row r="130" spans="1:6" ht="21.75" customHeight="1">
      <c r="A130" s="12" t="s">
        <v>68</v>
      </c>
      <c r="B130" s="19">
        <v>0.5</v>
      </c>
      <c r="C130" s="10"/>
      <c r="D130" s="10"/>
      <c r="E130" s="60"/>
      <c r="F130" s="143"/>
    </row>
    <row r="131" spans="1:6" ht="39" customHeight="1">
      <c r="A131" s="12" t="s">
        <v>105</v>
      </c>
      <c r="B131" s="19">
        <v>0.25</v>
      </c>
      <c r="C131" s="10"/>
      <c r="D131" s="10"/>
      <c r="E131" s="60"/>
      <c r="F131" s="143"/>
    </row>
    <row r="132" spans="1:6" ht="23.25" customHeight="1">
      <c r="A132" s="11" t="s">
        <v>110</v>
      </c>
      <c r="B132" s="1">
        <f>SUM(B133:B139)</f>
        <v>2.75</v>
      </c>
      <c r="C132" s="10"/>
      <c r="D132" s="10"/>
      <c r="E132" s="60"/>
      <c r="F132" s="143"/>
    </row>
    <row r="133" spans="1:6" ht="89.25" customHeight="1">
      <c r="A133" s="12" t="s">
        <v>108</v>
      </c>
      <c r="B133" s="20">
        <v>0.25</v>
      </c>
      <c r="C133" s="10"/>
      <c r="D133" s="10"/>
      <c r="E133" s="60"/>
      <c r="F133" s="143"/>
    </row>
    <row r="134" spans="1:6" ht="43.5" customHeight="1">
      <c r="A134" s="12" t="s">
        <v>84</v>
      </c>
      <c r="B134" s="19">
        <v>0.25</v>
      </c>
      <c r="C134" s="10"/>
      <c r="D134" s="10"/>
      <c r="E134" s="60"/>
      <c r="F134" s="143"/>
    </row>
    <row r="135" spans="1:6" ht="40.5" customHeight="1">
      <c r="A135" s="12" t="s">
        <v>85</v>
      </c>
      <c r="B135" s="19"/>
      <c r="C135" s="10"/>
      <c r="D135" s="10"/>
      <c r="E135" s="60"/>
      <c r="F135" s="143"/>
    </row>
    <row r="136" spans="1:6" ht="35.25" customHeight="1">
      <c r="A136" s="12" t="s">
        <v>90</v>
      </c>
      <c r="B136" s="93">
        <v>0.25</v>
      </c>
      <c r="C136" s="10"/>
      <c r="D136" s="10"/>
      <c r="E136" s="60"/>
      <c r="F136" s="143" t="s">
        <v>135</v>
      </c>
    </row>
    <row r="137" spans="1:6" ht="49.5">
      <c r="A137" s="92" t="s">
        <v>153</v>
      </c>
      <c r="B137" s="93">
        <v>0.25</v>
      </c>
      <c r="C137" s="10"/>
      <c r="D137" s="10"/>
      <c r="E137" s="60"/>
      <c r="F137" s="143" t="s">
        <v>135</v>
      </c>
    </row>
    <row r="138" spans="1:6" ht="55.5" customHeight="1">
      <c r="A138" s="12" t="s">
        <v>178</v>
      </c>
      <c r="B138" s="93">
        <v>0.25</v>
      </c>
      <c r="C138" s="10"/>
      <c r="D138" s="10"/>
      <c r="E138" s="60"/>
      <c r="F138" s="143" t="s">
        <v>135</v>
      </c>
    </row>
    <row r="139" spans="1:6" ht="21.75" customHeight="1">
      <c r="A139" s="12" t="s">
        <v>89</v>
      </c>
      <c r="B139" s="19">
        <f>B140+B141+B142+B143</f>
        <v>1.5</v>
      </c>
      <c r="C139" s="10"/>
      <c r="D139" s="10"/>
      <c r="E139" s="60"/>
      <c r="F139" s="143" t="s">
        <v>135</v>
      </c>
    </row>
    <row r="140" spans="1:6" ht="106.5" customHeight="1">
      <c r="A140" s="12" t="s">
        <v>144</v>
      </c>
      <c r="B140" s="22">
        <v>0.5</v>
      </c>
      <c r="C140" s="10"/>
      <c r="D140" s="10"/>
      <c r="E140" s="60"/>
      <c r="F140" s="143" t="s">
        <v>135</v>
      </c>
    </row>
    <row r="141" spans="1:6" ht="106.5" customHeight="1">
      <c r="A141" s="21" t="s">
        <v>179</v>
      </c>
      <c r="B141" s="91">
        <v>0.5</v>
      </c>
      <c r="C141" s="24"/>
      <c r="D141" s="24"/>
      <c r="E141" s="62"/>
      <c r="F141" s="143" t="s">
        <v>135</v>
      </c>
    </row>
    <row r="142" spans="1:6" ht="52.5" customHeight="1">
      <c r="A142" s="12" t="s">
        <v>180</v>
      </c>
      <c r="B142" s="23">
        <v>0.25</v>
      </c>
      <c r="C142" s="24"/>
      <c r="D142" s="24"/>
      <c r="E142" s="62"/>
      <c r="F142" s="143" t="s">
        <v>135</v>
      </c>
    </row>
    <row r="143" spans="1:6" ht="69" customHeight="1">
      <c r="A143" s="15" t="s">
        <v>152</v>
      </c>
      <c r="B143" s="20">
        <v>0.25</v>
      </c>
      <c r="C143" s="10"/>
      <c r="D143" s="10"/>
      <c r="E143" s="60"/>
      <c r="F143" s="143" t="s">
        <v>134</v>
      </c>
    </row>
    <row r="144" spans="1:6" ht="18.75" customHeight="1" thickBot="1">
      <c r="A144" s="83" t="s">
        <v>6</v>
      </c>
      <c r="B144" s="84">
        <f>SUM(B10,B64,B73,B83,B88)</f>
        <v>100</v>
      </c>
      <c r="C144" s="84"/>
      <c r="D144" s="84"/>
      <c r="E144" s="85"/>
      <c r="F144" s="148"/>
    </row>
    <row r="145" spans="1:6" ht="19.5" customHeight="1">
      <c r="A145" s="25"/>
      <c r="B145" s="26"/>
      <c r="C145" s="26"/>
      <c r="D145" s="26"/>
      <c r="E145" s="27"/>
      <c r="F145" s="149"/>
    </row>
    <row r="146" spans="1:6" ht="13.5" customHeight="1">
      <c r="A146" s="25"/>
      <c r="B146" s="26"/>
      <c r="C146" s="26"/>
      <c r="D146" s="26"/>
      <c r="E146" s="27"/>
      <c r="F146" s="149"/>
    </row>
    <row r="147" spans="1:6" ht="12" customHeight="1" thickBot="1">
      <c r="A147" s="28" t="s">
        <v>5</v>
      </c>
      <c r="B147" s="124"/>
      <c r="C147" s="124"/>
      <c r="D147" s="29"/>
      <c r="E147" s="30"/>
      <c r="F147" s="149"/>
    </row>
    <row r="148" spans="1:6" ht="21.75" customHeight="1">
      <c r="A148" s="115" t="s">
        <v>28</v>
      </c>
      <c r="B148" s="118" t="s">
        <v>0</v>
      </c>
      <c r="C148" s="119"/>
      <c r="D148" s="122" t="s">
        <v>18</v>
      </c>
      <c r="E148" s="123"/>
      <c r="F148" s="149"/>
    </row>
    <row r="149" spans="1:6" ht="17.25" thickBot="1">
      <c r="A149" s="116"/>
      <c r="B149" s="120"/>
      <c r="C149" s="121"/>
      <c r="D149" s="72" t="s">
        <v>25</v>
      </c>
      <c r="E149" s="73" t="s">
        <v>58</v>
      </c>
      <c r="F149" s="149"/>
    </row>
    <row r="150" spans="1:6" ht="18.75">
      <c r="A150" s="32" t="s">
        <v>29</v>
      </c>
      <c r="B150" s="33" t="s">
        <v>8</v>
      </c>
      <c r="C150" s="34">
        <f>B10</f>
        <v>67.5</v>
      </c>
      <c r="D150" s="74"/>
      <c r="E150" s="75"/>
      <c r="F150" s="149"/>
    </row>
    <row r="151" spans="1:6" ht="33">
      <c r="A151" s="35" t="s">
        <v>30</v>
      </c>
      <c r="B151" s="36" t="s">
        <v>9</v>
      </c>
      <c r="C151" s="37">
        <f>B64</f>
        <v>6</v>
      </c>
      <c r="D151" s="37"/>
      <c r="E151" s="38"/>
      <c r="F151" s="149"/>
    </row>
    <row r="152" spans="1:6" ht="16.5">
      <c r="A152" s="35" t="s">
        <v>31</v>
      </c>
      <c r="B152" s="36" t="s">
        <v>10</v>
      </c>
      <c r="C152" s="37">
        <f>B73</f>
        <v>6</v>
      </c>
      <c r="D152" s="37"/>
      <c r="E152" s="38"/>
      <c r="F152" s="149"/>
    </row>
    <row r="153" spans="1:6" ht="90" customHeight="1">
      <c r="A153" s="35" t="s">
        <v>32</v>
      </c>
      <c r="B153" s="36" t="s">
        <v>11</v>
      </c>
      <c r="C153" s="37">
        <f>B83</f>
        <v>2</v>
      </c>
      <c r="D153" s="37"/>
      <c r="E153" s="38"/>
      <c r="F153" s="149"/>
    </row>
    <row r="154" spans="1:6" ht="82.5">
      <c r="A154" s="39" t="s">
        <v>95</v>
      </c>
      <c r="B154" s="40" t="s">
        <v>24</v>
      </c>
      <c r="C154" s="41">
        <f>B88</f>
        <v>18.5</v>
      </c>
      <c r="D154" s="37"/>
      <c r="E154" s="38"/>
      <c r="F154" s="149"/>
    </row>
    <row r="155" spans="1:5" ht="15.75" customHeight="1" thickBot="1">
      <c r="A155" s="42"/>
      <c r="B155" s="31" t="s">
        <v>19</v>
      </c>
      <c r="C155" s="43">
        <f>SUM(C150:C154)</f>
        <v>100</v>
      </c>
      <c r="D155" s="43"/>
      <c r="E155" s="44"/>
    </row>
    <row r="156" spans="1:6" s="49" customFormat="1" ht="12.75" customHeight="1">
      <c r="A156" s="45"/>
      <c r="B156" s="46"/>
      <c r="C156" s="47"/>
      <c r="D156" s="47"/>
      <c r="E156" s="48"/>
      <c r="F156" s="86"/>
    </row>
    <row r="157" spans="1:6" s="49" customFormat="1" ht="25.5" customHeight="1">
      <c r="A157" s="117" t="s">
        <v>145</v>
      </c>
      <c r="B157" s="117"/>
      <c r="C157" s="117"/>
      <c r="D157" s="117"/>
      <c r="E157" s="117"/>
      <c r="F157" s="86"/>
    </row>
    <row r="158" spans="1:5" ht="16.5" customHeight="1">
      <c r="A158" s="117"/>
      <c r="B158" s="117"/>
      <c r="C158" s="117"/>
      <c r="D158" s="117"/>
      <c r="E158" s="117"/>
    </row>
    <row r="159" spans="1:5" ht="31.5" customHeight="1">
      <c r="A159" s="112" t="s">
        <v>146</v>
      </c>
      <c r="B159" s="112"/>
      <c r="C159" s="112"/>
      <c r="D159" s="112"/>
      <c r="E159" s="112"/>
    </row>
    <row r="160" spans="1:5" ht="19.5" customHeight="1">
      <c r="A160" s="112" t="s">
        <v>147</v>
      </c>
      <c r="B160" s="112"/>
      <c r="C160" s="112"/>
      <c r="D160" s="112"/>
      <c r="E160" s="112"/>
    </row>
    <row r="161" spans="1:5" ht="19.5" customHeight="1">
      <c r="A161" s="50" t="s">
        <v>148</v>
      </c>
      <c r="B161" s="51"/>
      <c r="C161" s="52"/>
      <c r="D161" s="52"/>
      <c r="E161" s="52"/>
    </row>
    <row r="162" spans="1:5" ht="18" customHeight="1">
      <c r="A162" s="50" t="s">
        <v>149</v>
      </c>
      <c r="B162" s="51"/>
      <c r="C162" s="52"/>
      <c r="D162" s="52"/>
      <c r="E162" s="52"/>
    </row>
    <row r="163" spans="1:5" ht="19.5" customHeight="1">
      <c r="A163" s="50" t="s">
        <v>181</v>
      </c>
      <c r="B163" s="51"/>
      <c r="C163" s="52"/>
      <c r="D163" s="52"/>
      <c r="E163" s="52"/>
    </row>
    <row r="164" spans="1:5" ht="16.5" customHeight="1">
      <c r="A164" s="127"/>
      <c r="B164" s="127"/>
      <c r="C164" s="127"/>
      <c r="D164" s="127"/>
      <c r="E164" s="127"/>
    </row>
    <row r="165" spans="1:5" ht="36.75" customHeight="1">
      <c r="A165" s="128" t="s">
        <v>160</v>
      </c>
      <c r="B165" s="128"/>
      <c r="C165" s="128"/>
      <c r="D165" s="128"/>
      <c r="E165" s="128"/>
    </row>
    <row r="166" spans="1:5" ht="13.5" customHeight="1">
      <c r="A166" s="129" t="s">
        <v>61</v>
      </c>
      <c r="B166" s="129"/>
      <c r="C166" s="129"/>
      <c r="D166" s="129"/>
      <c r="E166" s="129"/>
    </row>
    <row r="167" spans="1:5" ht="12.75">
      <c r="A167" s="53"/>
      <c r="B167" s="53"/>
      <c r="C167" s="53"/>
      <c r="D167" s="53"/>
      <c r="E167" s="53"/>
    </row>
    <row r="168" spans="1:5" ht="16.5">
      <c r="A168" s="126" t="s">
        <v>164</v>
      </c>
      <c r="B168" s="126"/>
      <c r="C168" s="126"/>
      <c r="D168" s="126"/>
      <c r="E168" s="126"/>
    </row>
    <row r="169" spans="1:5" ht="16.5">
      <c r="A169" s="4" t="s">
        <v>17</v>
      </c>
      <c r="B169" s="125" t="s">
        <v>66</v>
      </c>
      <c r="C169" s="125"/>
      <c r="D169" s="125"/>
      <c r="E169" s="125"/>
    </row>
    <row r="170" spans="1:5" ht="16.5">
      <c r="A170" s="52"/>
      <c r="B170" s="52"/>
      <c r="C170" s="52"/>
      <c r="D170" s="52"/>
      <c r="E170" s="52"/>
    </row>
    <row r="171" spans="1:5" ht="12.75">
      <c r="A171" s="54"/>
      <c r="B171" s="54"/>
      <c r="C171" s="54"/>
      <c r="D171" s="54"/>
      <c r="E171" s="54"/>
    </row>
    <row r="172" spans="1:5" ht="12.75">
      <c r="A172" s="54"/>
      <c r="B172" s="54"/>
      <c r="C172" s="54"/>
      <c r="D172" s="54"/>
      <c r="E172" s="54"/>
    </row>
    <row r="173" spans="1:5" ht="16.5">
      <c r="A173" s="4"/>
      <c r="B173" s="52"/>
      <c r="C173" s="54"/>
      <c r="D173" s="54"/>
      <c r="E173" s="54"/>
    </row>
    <row r="174" spans="1:5" ht="16.5">
      <c r="A174" s="55"/>
      <c r="B174" s="55"/>
      <c r="C174" s="54"/>
      <c r="D174" s="54"/>
      <c r="E174" s="54"/>
    </row>
    <row r="175" spans="1:5" ht="16.5">
      <c r="A175" s="56"/>
      <c r="B175" s="57"/>
      <c r="C175" s="54"/>
      <c r="D175" s="54"/>
      <c r="E175" s="54"/>
    </row>
    <row r="176" spans="1:5" ht="16.5">
      <c r="A176" s="56"/>
      <c r="B176" s="57"/>
      <c r="C176" s="54"/>
      <c r="D176" s="54"/>
      <c r="E176" s="54"/>
    </row>
    <row r="177" spans="1:2" ht="16.5">
      <c r="A177" s="56"/>
      <c r="B177" s="57"/>
    </row>
    <row r="178" spans="1:2" ht="16.5">
      <c r="A178" s="56"/>
      <c r="B178" s="57"/>
    </row>
    <row r="179" spans="1:2" ht="16.5">
      <c r="A179" s="56"/>
      <c r="B179" s="58"/>
    </row>
  </sheetData>
  <sheetProtection/>
  <mergeCells count="23">
    <mergeCell ref="B169:E169"/>
    <mergeCell ref="A168:E168"/>
    <mergeCell ref="A164:E164"/>
    <mergeCell ref="A165:E165"/>
    <mergeCell ref="A166:E166"/>
    <mergeCell ref="A160:E160"/>
    <mergeCell ref="A159:E159"/>
    <mergeCell ref="B8:B9"/>
    <mergeCell ref="C8:C9"/>
    <mergeCell ref="D8:D9"/>
    <mergeCell ref="A148:A149"/>
    <mergeCell ref="A157:E157"/>
    <mergeCell ref="A158:E158"/>
    <mergeCell ref="B148:C149"/>
    <mergeCell ref="D148:E148"/>
    <mergeCell ref="B147:C147"/>
    <mergeCell ref="E8:E9"/>
    <mergeCell ref="A8:A9"/>
    <mergeCell ref="F8:F9"/>
    <mergeCell ref="A1:E1"/>
    <mergeCell ref="A2:E2"/>
    <mergeCell ref="A4:E4"/>
    <mergeCell ref="A6:E6"/>
  </mergeCells>
  <printOptions/>
  <pageMargins left="0.25" right="0" top="0.25" bottom="0.25" header="0.5" footer="0.2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ydh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hp</cp:lastModifiedBy>
  <cp:lastPrinted>2020-11-03T09:48:58Z</cp:lastPrinted>
  <dcterms:created xsi:type="dcterms:W3CDTF">2011-12-01T02:40:13Z</dcterms:created>
  <dcterms:modified xsi:type="dcterms:W3CDTF">2020-11-03T09:50:06Z</dcterms:modified>
  <cp:category/>
  <cp:version/>
  <cp:contentType/>
  <cp:contentStatus/>
</cp:coreProperties>
</file>