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120" windowHeight="7935" activeTab="0"/>
  </bookViews>
  <sheets>
    <sheet name="NOI TRU" sheetId="1" r:id="rId1"/>
  </sheets>
  <definedNames/>
  <calcPr fullCalcOnLoad="1"/>
</workbook>
</file>

<file path=xl/sharedStrings.xml><?xml version="1.0" encoding="utf-8"?>
<sst xmlns="http://schemas.openxmlformats.org/spreadsheetml/2006/main" count="255" uniqueCount="153">
  <si>
    <t>BẢNG 1: Khoa điều trị nội trú được đánh giá sự hài lòng</t>
  </si>
  <si>
    <t>STT</t>
  </si>
  <si>
    <t>TÊN KHOA</t>
  </si>
  <si>
    <t>TỶ LỆ %</t>
  </si>
  <si>
    <t>SỐ LƯỢNG</t>
  </si>
  <si>
    <t>Nam</t>
  </si>
  <si>
    <t>Nữ</t>
  </si>
  <si>
    <t>ĐỐI TƯỢNG</t>
  </si>
  <si>
    <t>Có thẻ BHYT</t>
  </si>
  <si>
    <t>Không có thẻ BHYT</t>
  </si>
  <si>
    <t>A1</t>
  </si>
  <si>
    <t>A2</t>
  </si>
  <si>
    <t>A3</t>
  </si>
  <si>
    <t>A4</t>
  </si>
  <si>
    <t>A5</t>
  </si>
  <si>
    <t>B1</t>
  </si>
  <si>
    <t>B2</t>
  </si>
  <si>
    <t>B3</t>
  </si>
  <si>
    <t>B4</t>
  </si>
  <si>
    <t>B5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</si>
  <si>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</si>
  <si>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</si>
  <si>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</si>
  <si>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</si>
  <si>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</si>
  <si>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</si>
  <si>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</si>
  <si>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</si>
  <si>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</si>
  <si>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D1</t>
  </si>
  <si>
    <t>D2</t>
  </si>
  <si>
    <t>D3</t>
  </si>
  <si>
    <t>D4</t>
  </si>
  <si>
    <t>D5</t>
  </si>
  <si>
    <t>D6</t>
  </si>
  <si>
    <t>D7</t>
  </si>
  <si>
    <t>E1</t>
  </si>
  <si>
    <t>E2</t>
  </si>
  <si>
    <t>E3</t>
  </si>
  <si>
    <t>E4</t>
  </si>
  <si>
    <t>E5</t>
  </si>
  <si>
    <t>Tỷ lệ %</t>
  </si>
  <si>
    <t>I. KẾT QUẢ KHẢO SÁT</t>
  </si>
  <si>
    <t>I. THÔNG TIN CHUNG</t>
  </si>
  <si>
    <t>BẢNG 2: Giới tính người bệnh dược đánh giá sự hài lòng</t>
  </si>
  <si>
    <t>KHOA ĐƯỢC KHẢO SÁT</t>
  </si>
  <si>
    <t>Mức 1</t>
  </si>
  <si>
    <t>Mức 2</t>
  </si>
  <si>
    <t>Mức 3</t>
  </si>
  <si>
    <t>Mức 4</t>
  </si>
  <si>
    <t>Mức 5</t>
  </si>
  <si>
    <t>Tổng cộng</t>
  </si>
  <si>
    <t>Điểm TB</t>
  </si>
  <si>
    <t>TÊN TIÊU CHÍ</t>
  </si>
  <si>
    <t>KẾT QUẢ THEO TIÊU CHÍ</t>
  </si>
  <si>
    <t>SỐ PHIẾU
 ĐÁNH GIÁ</t>
  </si>
  <si>
    <t>Tổng</t>
  </si>
  <si>
    <t>Cộng</t>
  </si>
  <si>
    <t>A. KHẢ NĂNG TIẾP CẬN</t>
  </si>
  <si>
    <t>B. SỰ MINH BẠCH THÔNG TIN VÀ THỦ TỤC KHÁM BỆNH, ĐIỀU TRỊ</t>
  </si>
  <si>
    <t>C. CƠ SỞ VẬT CHẤT VÀ PHƯƠNG TIỆN PHỤC VỤ NGƯỜI BỆNH</t>
  </si>
  <si>
    <t>D. THÁI ĐỘ ỨNG XỬ, NĂNG LỰC CHUYÊN MÔN CỦA NHÂN VIÊN Y TẾ</t>
  </si>
  <si>
    <t>E. KẾT QUẢ CUNG CẤP DỊCH VỤ</t>
  </si>
  <si>
    <t>ĐIỂM HÀI LÒNG TRUNG BÌNH CHUNG:</t>
  </si>
  <si>
    <t>KẾT QUẢ</t>
  </si>
  <si>
    <t>Dưới 50%</t>
  </si>
  <si>
    <t>Trên 80%</t>
  </si>
  <si>
    <t>BẢNG 4 : Kết quả chung</t>
  </si>
  <si>
    <t>Tỷ lệ  % mong đợi</t>
  </si>
  <si>
    <t>không bị bệnh nặng, trên 18 tuổi</t>
  </si>
  <si>
    <t xml:space="preserve">BẢNG 5:Đánh giá chung, bệnh viện đã đáp ứng được bao nhiêu % so với mong đợi của </t>
  </si>
  <si>
    <t>người bệnh</t>
  </si>
  <si>
    <t>CHỦ ĐỀ ĐƯỢC ĐÁNH GIÁ</t>
  </si>
  <si>
    <t>Mức đánh giá</t>
  </si>
  <si>
    <t>Số lượng</t>
  </si>
  <si>
    <t>BẢNG 3: Bảng thống kê đối tượng được đánh giá sự hài lòng</t>
  </si>
  <si>
    <t>BẢNG 6: Kết quả sự hài lòng của người bệnh theo các mức hài lòng</t>
  </si>
  <si>
    <t>BIỂU ĐỒ KẾT QUẢ SỰ HÀI LÒNG CHIA THEO CÁC MỨC</t>
  </si>
  <si>
    <t>GIỚI TÍNH</t>
  </si>
  <si>
    <t>Nhu cầu 
quay lại khám chữa bệnh</t>
  </si>
  <si>
    <t xml:space="preserve">Có thể sẽ quay lại </t>
  </si>
  <si>
    <t>BẢNG 7:Đánh giá nhu cầu quay lại khám chữa bệnh tại bệnh viện</t>
  </si>
  <si>
    <t>Chắc chắn sẽ quay lại và giới thiệu cho người khác</t>
  </si>
  <si>
    <t>BẢNG 8: Khả năng tiếp cận của các đối tượng khảo sát sự hài lòng</t>
  </si>
  <si>
    <t>BẢNG 9: Sự minh bạch thông tin và thủ tục khám bệnh, điều trị</t>
  </si>
  <si>
    <t>BẢNG 10: Cơ sở vật chất và phương tiện phục vụ người bệnh</t>
  </si>
  <si>
    <t>BẢNG 11: Thái độ ứng xử, năng lực chuyên môn của nhân viên y tế</t>
  </si>
  <si>
    <t>BẢNG 12: Kết quả cung cấp dịch vụ</t>
  </si>
  <si>
    <t>* Phương pháp chọn mẫu và phương pháp khảo sát: Theo hướng dẫn của Bộ y tế</t>
  </si>
  <si>
    <t>Độc lập - Tự do - Hạnh phúc</t>
  </si>
  <si>
    <t xml:space="preserve"> Người khảo sát: Tổ khảo sát hài lòng người bệnh </t>
  </si>
  <si>
    <t>Mẫu khảo sát: Theo mẫu phiếu khảo sát số 01 Ban hành kèm theo Quyết định số 3869/QĐ - BYT ngày</t>
  </si>
  <si>
    <t xml:space="preserve"> 28/08/2019 của Bộ Y tế</t>
  </si>
  <si>
    <t>Khoa Phục hồi chức năng người lớn</t>
  </si>
  <si>
    <t>Khoa Y học cổ truyền</t>
  </si>
  <si>
    <t>Khoa PHCNNL</t>
  </si>
  <si>
    <t>Khoa YHCT</t>
  </si>
  <si>
    <t xml:space="preserve">* Đối tượng: Chọn người bệnh đang nằm điều trị nội trú tại bệnh viện đồng ý  hợp tác điều tra, tỉnh táo, </t>
  </si>
  <si>
    <t xml:space="preserve">BÁO CÁO </t>
  </si>
  <si>
    <t>Đánh giá sự hài lòng của người bệnh nội trú quý I năm 2020</t>
  </si>
  <si>
    <t>BỆNH VIỆN PHỤC HỒI CHỨC NĂNG</t>
  </si>
  <si>
    <t>CỘNG HÒA XÃ HỘI CHỦ NGHĨA VIỆT NAM</t>
  </si>
  <si>
    <t>KT.GIÁM ĐỐC</t>
  </si>
  <si>
    <t>PHÓ GIÁM ĐỐC</t>
  </si>
  <si>
    <t>Nơi nhận:</t>
  </si>
  <si>
    <t xml:space="preserve"> - Lưu: VT, Tổ KSHL</t>
  </si>
  <si>
    <t xml:space="preserve"> - Các khoa phòng</t>
  </si>
  <si>
    <t xml:space="preserve"> - Website bệnh viện</t>
  </si>
  <si>
    <t>A. KẾT QUẢ THEO KHOA ĐƯỢC KHẢO SÁT</t>
  </si>
  <si>
    <t xml:space="preserve"> B. KẾT QUẢ THEO KHOA ĐƯỢC KHẢO SÁT</t>
  </si>
  <si>
    <t xml:space="preserve"> C. KẾT QUẢ THEO KHOA ĐƯỢC KHẢO SÁT</t>
  </si>
  <si>
    <t>D. KẾT QUẢ THEO KHOA ĐƯỢC KHẢO SÁT</t>
  </si>
  <si>
    <t xml:space="preserve"> E. KẾT QUẢ THEO KHOA ĐƯỢC KHẢO SÁT</t>
  </si>
  <si>
    <t xml:space="preserve">            hài lòng lòng ở mức độ trung bình    % và  không có tình trạng không hài lòng và rất không hài lòng.  </t>
  </si>
  <si>
    <t xml:space="preserve">            ngăn hoặc nằm riêng  bệnh viện chưa đảm bảo.</t>
  </si>
  <si>
    <t xml:space="preserve">           - Căng tin bệnh viện phục vụ ăn uống và nhu cầu sinh hoạt thiết yếu chưa đảm bảo đầy đủ.</t>
  </si>
  <si>
    <t xml:space="preserve">           - Khung gian khuôn viên xanh tại bệnh viện còn hạn chế </t>
  </si>
  <si>
    <t xml:space="preserve">           hài lòng ở mức độ trung bình     %, không có tình trạng không hài lòng và rất không hài lòng.</t>
  </si>
  <si>
    <t>Cỡ mẫu: 81 người</t>
  </si>
  <si>
    <t xml:space="preserve">            - Có 100 % bệnh nhân điều trị nội trú có thẻ Bảo hiểm y tế </t>
  </si>
  <si>
    <t>Từ 60% đến 80%</t>
  </si>
  <si>
    <t xml:space="preserve">           Nhận xét:</t>
  </si>
  <si>
    <t xml:space="preserve">           * Nhận xét:</t>
  </si>
  <si>
    <t xml:space="preserve">            - Kết quả về sự minh bạch thông tin và thủ tục khám bệnh, điều trị thì người bệnh rất hài lòng 31.4 %,  </t>
  </si>
  <si>
    <t xml:space="preserve">           hài lòng là  68.4  %, hài lòng ở mức trung bình là 0.2%, không có tình trạng không hài lòng.</t>
  </si>
  <si>
    <t xml:space="preserve">           - Kết quả khảo sát về cơ sở vật chất và phương tiện phục vụ người bệnh tỷ lệ rất hài lòng đạt 8,2 % , </t>
  </si>
  <si>
    <t xml:space="preserve">           và rất không hài lòng. Người bệnh có một số ý kiến về cơ sở vật chất và phương tiện phục vụ người bệnh:</t>
  </si>
  <si>
    <t xml:space="preserve">            hài lòng có tỷ lệ 79.8% , hài lòng ở mức độ trung bình là 11.9 % và không có tình trạng không hài lòng </t>
  </si>
  <si>
    <t xml:space="preserve">           - Khuôn viên bệnh viện dành cho cây xanh còn hạn chế.</t>
  </si>
  <si>
    <t xml:space="preserve">           - Màn, gối đã xuống cấp không sử dụng tốt.</t>
  </si>
  <si>
    <t xml:space="preserve">            - Kết quả khảo sát về thái độ ứng xử, năng lực chuyên môn của nhân viên y tế tỷ lệ rất hài lòng 32.1 %, </t>
  </si>
  <si>
    <t xml:space="preserve">            hài lòng 67.5%, hài lòng ở mức độ trung bình 0.3%, không có tình trạng không hài lòng và rất không hài  </t>
  </si>
  <si>
    <t xml:space="preserve">            lòng.       </t>
  </si>
  <si>
    <t xml:space="preserve">           - Kết quả khảo sát về cung cấp dịch vụ tỷ lệ rất hài lòng 15.6 %, hài lòng 82.2% , hài lòng lòng ở mức </t>
  </si>
  <si>
    <t xml:space="preserve">            trung bình 2,2%, không có tình trạng không hài lòng và rất không hài lòng</t>
  </si>
  <si>
    <t xml:space="preserve">            * Nhận xét:</t>
  </si>
  <si>
    <t xml:space="preserve"> Ngày khảo sát:  23/03/2020 -14/04/2020              </t>
  </si>
  <si>
    <t xml:space="preserve">            không hài lòng và rất không hài lòng</t>
  </si>
  <si>
    <t xml:space="preserve">           có tỷ lệ rất hài lòng 10.9% và hài lòng 86.4 % ; hài lòng ở mức độ trung bình là 2.7% ; không có tình trạng  </t>
  </si>
  <si>
    <t xml:space="preserve">          - Kết quả khảo sát về khả năng tiếp cận của bệnh nhân và người nhà bệnh nhân với dịch vụ y tế tại bệnh viện   </t>
  </si>
  <si>
    <t xml:space="preserve">           - Việc đảm bảo sự riêng tư khi nằm viện như thay áo quần, khám bệnh, đi vệ sinh tại giường.... Có rèm </t>
  </si>
  <si>
    <t xml:space="preserve">            che, vách ngăn.</t>
  </si>
  <si>
    <t xml:space="preserve">       - Ban Giám đốc</t>
  </si>
  <si>
    <t xml:space="preserve">            III. KIẾN NGHỊ </t>
  </si>
  <si>
    <t xml:space="preserve">            nội  trú và ngoại trú bằng nhiều hình thức khác nhau.</t>
  </si>
  <si>
    <t xml:space="preserve">            nhân viên y tế hướng tới sự hài lòng của người bệnh.</t>
  </si>
  <si>
    <t xml:space="preserve">            y tế " ‘‘Chuẩn đạo đức nghề nghiệp của điều dưỡng viên Việt Nam’’, ‘‘Đổi mới phong cách thái độ của  </t>
  </si>
  <si>
    <t xml:space="preserve">           3. Bệnh viện tiếp tục triển khai thực hiện ‘‘Quy tắc ứng xử của cán bộ viên chức trong các đơn vị sự nghiệp </t>
  </si>
  <si>
    <t xml:space="preserve">           2. Các khoa/phòng trong bệnh viện thường xuyên truyền thông, tư vấn, giáo dục sức khỏe cho người bệnh </t>
  </si>
  <si>
    <t xml:space="preserve">           1. Các khoa/phòng trong bệnh viện tăng cường công tác vệ sinh, sắp xếp khoa phòng gọn gàng.     </t>
  </si>
  <si>
    <r>
      <t xml:space="preserve">       Số: 295/ BC- BVPHCN                                          Thừa Thiên Huế</t>
    </r>
    <r>
      <rPr>
        <i/>
        <sz val="12"/>
        <color indexed="30"/>
        <rFont val="Times New Roman"/>
        <family val="1"/>
      </rPr>
      <t>, ngày 24  tháng  04 năm 2020</t>
    </r>
  </si>
  <si>
    <t xml:space="preserve">            SỞ Y TẾ THỪA THIÊN HUẾ</t>
  </si>
  <si>
    <t>Nguyễn Trọng Chương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</si>
</sst>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%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i/>
      <sz val="12"/>
      <color indexed="30"/>
      <name val="Times New Roman"/>
      <family val="1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0"/>
      <color indexed="30"/>
      <name val="Times New Roman"/>
      <family val="0"/>
    </font>
    <font>
      <sz val="10.5"/>
      <color indexed="30"/>
      <name val="Times New Roman"/>
      <family val="0"/>
    </font>
    <font>
      <sz val="10.85"/>
      <color indexed="8"/>
      <name val="Times New Roman"/>
      <family val="0"/>
    </font>
    <font>
      <b/>
      <sz val="14"/>
      <color indexed="8"/>
      <name val="Times New Roman"/>
      <family val="0"/>
    </font>
    <font>
      <sz val="12"/>
      <color indexed="30"/>
      <name val="Times New Roman"/>
      <family val="0"/>
    </font>
    <font>
      <sz val="9.25"/>
      <color indexed="8"/>
      <name val="Times New Roman"/>
      <family val="0"/>
    </font>
    <font>
      <b/>
      <sz val="10"/>
      <color indexed="30"/>
      <name val="Times New Roman"/>
      <family val="0"/>
    </font>
    <font>
      <sz val="10"/>
      <color indexed="8"/>
      <name val="Times New Roman"/>
      <family val="0"/>
    </font>
    <font>
      <sz val="7.75"/>
      <color indexed="8"/>
      <name val="Times New Roman"/>
      <family val="0"/>
    </font>
    <font>
      <sz val="10.25"/>
      <color indexed="8"/>
      <name val="Times New Roman"/>
      <family val="0"/>
    </font>
    <font>
      <sz val="7.9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30"/>
      <name val="Calibri"/>
      <family val="0"/>
    </font>
    <font>
      <sz val="18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b/>
      <i/>
      <u val="single"/>
      <sz val="12"/>
      <color indexed="30"/>
      <name val="Times New Roman"/>
      <family val="1"/>
    </font>
    <font>
      <sz val="11"/>
      <color indexed="30"/>
      <name val="Times New Roman"/>
      <family val="1"/>
    </font>
    <font>
      <b/>
      <sz val="12"/>
      <color indexed="14"/>
      <name val="Times New Roman"/>
      <family val="1"/>
    </font>
    <font>
      <b/>
      <sz val="18"/>
      <color indexed="14"/>
      <name val="Times New Roman"/>
      <family val="0"/>
    </font>
    <font>
      <b/>
      <sz val="18"/>
      <color indexed="10"/>
      <name val="Times New Roman"/>
      <family val="0"/>
    </font>
    <font>
      <sz val="8"/>
      <color indexed="30"/>
      <name val="Arial"/>
      <family val="0"/>
    </font>
    <font>
      <sz val="8"/>
      <color indexed="30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33CC"/>
      <name val="Times New Roman"/>
      <family val="1"/>
    </font>
    <font>
      <b/>
      <sz val="12"/>
      <color rgb="FF0033CC"/>
      <name val="Times New Roman"/>
      <family val="1"/>
    </font>
    <font>
      <b/>
      <i/>
      <u val="single"/>
      <sz val="12"/>
      <color rgb="FF0033CC"/>
      <name val="Times New Roman"/>
      <family val="1"/>
    </font>
    <font>
      <i/>
      <sz val="12"/>
      <color rgb="FF0033CC"/>
      <name val="Times New Roman"/>
      <family val="1"/>
    </font>
    <font>
      <sz val="11"/>
      <color rgb="FF0033CC"/>
      <name val="Times New Roman"/>
      <family val="1"/>
    </font>
    <font>
      <sz val="10"/>
      <color rgb="FF0033CC"/>
      <name val="Times New Roman"/>
      <family val="1"/>
    </font>
    <font>
      <b/>
      <sz val="12"/>
      <color rgb="FFFF0066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1" fillId="32" borderId="7" applyNumberFormat="0" applyFont="0" applyAlignment="0" applyProtection="0"/>
    <xf numFmtId="0" fontId="58" fillId="27" borderId="8" applyNumberFormat="0" applyAlignment="0" applyProtection="0"/>
    <xf numFmtId="9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3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/>
    </xf>
    <xf numFmtId="0" fontId="63" fillId="0" borderId="0" xfId="0" applyFont="1" applyBorder="1" applyAlignment="1">
      <alignment horizontal="center"/>
    </xf>
    <xf numFmtId="0" fontId="63" fillId="0" borderId="10" xfId="0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63" fillId="0" borderId="10" xfId="0" applyFont="1" applyBorder="1" applyAlignment="1">
      <alignment/>
    </xf>
    <xf numFmtId="0" fontId="63" fillId="0" borderId="11" xfId="0" applyFont="1" applyBorder="1" applyAlignment="1">
      <alignment horizontal="center"/>
    </xf>
    <xf numFmtId="0" fontId="62" fillId="0" borderId="10" xfId="0" applyFont="1" applyBorder="1" applyAlignment="1">
      <alignment/>
    </xf>
    <xf numFmtId="0" fontId="62" fillId="0" borderId="11" xfId="0" applyFont="1" applyBorder="1" applyAlignment="1">
      <alignment horizontal="center"/>
    </xf>
    <xf numFmtId="0" fontId="62" fillId="0" borderId="0" xfId="0" applyFont="1" applyBorder="1" applyAlignment="1">
      <alignment horizontal="left"/>
    </xf>
    <xf numFmtId="2" fontId="62" fillId="33" borderId="10" xfId="0" applyNumberFormat="1" applyFont="1" applyFill="1" applyBorder="1" applyAlignment="1">
      <alignment horizontal="center" vertical="top" wrapText="1"/>
    </xf>
    <xf numFmtId="2" fontId="62" fillId="0" borderId="10" xfId="0" applyNumberFormat="1" applyFont="1" applyBorder="1" applyAlignment="1">
      <alignment horizontal="center" vertical="top" wrapText="1"/>
    </xf>
    <xf numFmtId="172" fontId="62" fillId="33" borderId="10" xfId="0" applyNumberFormat="1" applyFont="1" applyFill="1" applyBorder="1" applyAlignment="1">
      <alignment horizontal="center" vertical="top" wrapText="1"/>
    </xf>
    <xf numFmtId="172" fontId="63" fillId="0" borderId="10" xfId="0" applyNumberFormat="1" applyFont="1" applyBorder="1" applyAlignment="1">
      <alignment horizontal="center"/>
    </xf>
    <xf numFmtId="172" fontId="63" fillId="0" borderId="0" xfId="0" applyNumberFormat="1" applyFont="1" applyBorder="1" applyAlignment="1">
      <alignment horizontal="center"/>
    </xf>
    <xf numFmtId="0" fontId="63" fillId="0" borderId="0" xfId="0" applyFont="1" applyBorder="1" applyAlignment="1">
      <alignment/>
    </xf>
    <xf numFmtId="0" fontId="63" fillId="0" borderId="10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wrapText="1"/>
    </xf>
    <xf numFmtId="0" fontId="62" fillId="0" borderId="10" xfId="0" applyFont="1" applyBorder="1" applyAlignment="1">
      <alignment horizontal="center" vertical="center" wrapText="1"/>
    </xf>
    <xf numFmtId="172" fontId="62" fillId="0" borderId="10" xfId="0" applyNumberFormat="1" applyFont="1" applyBorder="1" applyAlignment="1">
      <alignment horizontal="center" vertical="center" wrapText="1"/>
    </xf>
    <xf numFmtId="172" fontId="62" fillId="0" borderId="0" xfId="0" applyNumberFormat="1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3" fillId="0" borderId="10" xfId="0" applyFont="1" applyBorder="1" applyAlignment="1">
      <alignment horizontal="center" wrapText="1"/>
    </xf>
    <xf numFmtId="0" fontId="62" fillId="0" borderId="10" xfId="0" applyFont="1" applyBorder="1" applyAlignment="1">
      <alignment vertical="top"/>
    </xf>
    <xf numFmtId="0" fontId="66" fillId="0" borderId="10" xfId="0" applyFont="1" applyBorder="1" applyAlignment="1">
      <alignment horizontal="center"/>
    </xf>
    <xf numFmtId="0" fontId="63" fillId="0" borderId="12" xfId="0" applyFont="1" applyBorder="1" applyAlignment="1">
      <alignment horizontal="center"/>
    </xf>
    <xf numFmtId="2" fontId="63" fillId="0" borderId="10" xfId="0" applyNumberFormat="1" applyFont="1" applyBorder="1" applyAlignment="1">
      <alignment horizontal="center"/>
    </xf>
    <xf numFmtId="2" fontId="63" fillId="0" borderId="0" xfId="0" applyNumberFormat="1" applyFont="1" applyBorder="1" applyAlignment="1">
      <alignment horizontal="center"/>
    </xf>
    <xf numFmtId="0" fontId="66" fillId="0" borderId="0" xfId="0" applyFont="1" applyAlignment="1">
      <alignment horizontal="right"/>
    </xf>
    <xf numFmtId="0" fontId="63" fillId="0" borderId="10" xfId="0" applyFont="1" applyBorder="1" applyAlignment="1">
      <alignment wrapText="1"/>
    </xf>
    <xf numFmtId="0" fontId="62" fillId="0" borderId="0" xfId="0" applyFont="1" applyAlignment="1">
      <alignment vertical="center" wrapText="1"/>
    </xf>
    <xf numFmtId="0" fontId="62" fillId="0" borderId="0" xfId="0" applyFont="1" applyAlignment="1">
      <alignment vertical="center"/>
    </xf>
    <xf numFmtId="0" fontId="63" fillId="0" borderId="10" xfId="0" applyFont="1" applyBorder="1" applyAlignment="1">
      <alignment horizontal="center"/>
    </xf>
    <xf numFmtId="0" fontId="63" fillId="0" borderId="10" xfId="0" applyFont="1" applyBorder="1" applyAlignment="1">
      <alignment horizontal="center"/>
    </xf>
    <xf numFmtId="0" fontId="63" fillId="0" borderId="0" xfId="0" applyFont="1" applyAlignment="1">
      <alignment horizontal="center"/>
    </xf>
    <xf numFmtId="0" fontId="63" fillId="0" borderId="0" xfId="0" applyFont="1" applyBorder="1" applyAlignment="1">
      <alignment horizontal="center"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3" fillId="0" borderId="0" xfId="0" applyFont="1" applyBorder="1" applyAlignment="1">
      <alignment horizontal="center"/>
    </xf>
    <xf numFmtId="0" fontId="63" fillId="0" borderId="10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/>
    </xf>
    <xf numFmtId="0" fontId="63" fillId="0" borderId="0" xfId="0" applyFont="1" applyBorder="1" applyAlignment="1">
      <alignment horizontal="center"/>
    </xf>
    <xf numFmtId="0" fontId="63" fillId="0" borderId="13" xfId="0" applyFont="1" applyBorder="1" applyAlignment="1">
      <alignment horizontal="center"/>
    </xf>
    <xf numFmtId="0" fontId="63" fillId="0" borderId="12" xfId="0" applyFont="1" applyBorder="1" applyAlignment="1">
      <alignment horizontal="center"/>
    </xf>
    <xf numFmtId="0" fontId="62" fillId="0" borderId="10" xfId="0" applyFont="1" applyBorder="1" applyAlignment="1">
      <alignment horizontal="left"/>
    </xf>
    <xf numFmtId="0" fontId="62" fillId="0" borderId="13" xfId="0" applyFont="1" applyBorder="1" applyAlignment="1">
      <alignment horizontal="left" vertical="center" wrapText="1"/>
    </xf>
    <xf numFmtId="0" fontId="62" fillId="0" borderId="12" xfId="0" applyFont="1" applyBorder="1" applyAlignment="1">
      <alignment horizontal="left" vertical="center" wrapText="1"/>
    </xf>
    <xf numFmtId="0" fontId="63" fillId="0" borderId="10" xfId="0" applyFont="1" applyBorder="1" applyAlignment="1">
      <alignment horizontal="center"/>
    </xf>
    <xf numFmtId="0" fontId="63" fillId="0" borderId="0" xfId="0" applyFont="1" applyBorder="1" applyAlignment="1">
      <alignment horizontal="center"/>
    </xf>
    <xf numFmtId="0" fontId="63" fillId="0" borderId="0" xfId="0" applyFont="1" applyBorder="1" applyAlignment="1">
      <alignment horizontal="right"/>
    </xf>
    <xf numFmtId="0" fontId="63" fillId="0" borderId="0" xfId="0" applyFont="1" applyAlignment="1">
      <alignment horizontal="center" vertical="center" wrapText="1"/>
    </xf>
    <xf numFmtId="0" fontId="62" fillId="0" borderId="13" xfId="0" applyFont="1" applyBorder="1" applyAlignment="1">
      <alignment horizontal="left" vertical="center" wrapText="1"/>
    </xf>
    <xf numFmtId="0" fontId="62" fillId="0" borderId="12" xfId="0" applyFont="1" applyBorder="1" applyAlignment="1">
      <alignment horizontal="left" vertical="center" wrapText="1"/>
    </xf>
    <xf numFmtId="0" fontId="63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63" fillId="0" borderId="13" xfId="0" applyFont="1" applyBorder="1" applyAlignment="1">
      <alignment horizontal="center"/>
    </xf>
    <xf numFmtId="0" fontId="63" fillId="0" borderId="12" xfId="0" applyFont="1" applyBorder="1" applyAlignment="1">
      <alignment horizontal="center"/>
    </xf>
    <xf numFmtId="0" fontId="63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/>
    </xf>
    <xf numFmtId="0" fontId="62" fillId="33" borderId="13" xfId="0" applyFont="1" applyFill="1" applyBorder="1" applyAlignment="1">
      <alignment horizontal="left" vertical="top" wrapText="1"/>
    </xf>
    <xf numFmtId="0" fontId="62" fillId="33" borderId="14" xfId="0" applyFont="1" applyFill="1" applyBorder="1" applyAlignment="1">
      <alignment horizontal="left" vertical="top" wrapText="1"/>
    </xf>
    <xf numFmtId="0" fontId="62" fillId="33" borderId="12" xfId="0" applyFont="1" applyFill="1" applyBorder="1" applyAlignment="1">
      <alignment horizontal="left" vertical="top" wrapText="1"/>
    </xf>
    <xf numFmtId="0" fontId="62" fillId="0" borderId="13" xfId="0" applyFont="1" applyBorder="1" applyAlignment="1">
      <alignment horizontal="left" vertical="top" wrapText="1"/>
    </xf>
    <xf numFmtId="0" fontId="62" fillId="0" borderId="14" xfId="0" applyFont="1" applyBorder="1" applyAlignment="1">
      <alignment horizontal="left" vertical="top" wrapText="1"/>
    </xf>
    <xf numFmtId="0" fontId="62" fillId="0" borderId="12" xfId="0" applyFont="1" applyBorder="1" applyAlignment="1">
      <alignment horizontal="left" vertical="top" wrapText="1"/>
    </xf>
    <xf numFmtId="0" fontId="68" fillId="0" borderId="0" xfId="0" applyFont="1" applyBorder="1" applyAlignment="1">
      <alignment horizontal="center"/>
    </xf>
    <xf numFmtId="0" fontId="63" fillId="0" borderId="13" xfId="0" applyFont="1" applyBorder="1" applyAlignment="1">
      <alignment horizontal="center" vertical="center"/>
    </xf>
    <xf numFmtId="0" fontId="63" fillId="0" borderId="12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left" vertical="center" wrapText="1"/>
    </xf>
    <xf numFmtId="0" fontId="63" fillId="0" borderId="13" xfId="0" applyFont="1" applyBorder="1" applyAlignment="1">
      <alignment horizontal="left" vertical="top" wrapText="1"/>
    </xf>
    <xf numFmtId="0" fontId="63" fillId="0" borderId="14" xfId="0" applyFont="1" applyBorder="1" applyAlignment="1">
      <alignment horizontal="left" vertical="top" wrapText="1"/>
    </xf>
    <xf numFmtId="0" fontId="63" fillId="0" borderId="12" xfId="0" applyFont="1" applyBorder="1" applyAlignment="1">
      <alignment horizontal="left" vertical="top" wrapText="1"/>
    </xf>
    <xf numFmtId="0" fontId="63" fillId="0" borderId="13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62" fillId="0" borderId="0" xfId="0" applyFont="1" applyAlignment="1">
      <alignment horizontal="left" wrapText="1"/>
    </xf>
    <xf numFmtId="0" fontId="63" fillId="0" borderId="13" xfId="0" applyFont="1" applyBorder="1" applyAlignment="1">
      <alignment horizontal="left"/>
    </xf>
    <xf numFmtId="0" fontId="63" fillId="0" borderId="14" xfId="0" applyFont="1" applyBorder="1" applyAlignment="1">
      <alignment horizontal="left"/>
    </xf>
    <xf numFmtId="0" fontId="63" fillId="0" borderId="12" xfId="0" applyFont="1" applyBorder="1" applyAlignment="1">
      <alignment horizontal="left"/>
    </xf>
    <xf numFmtId="0" fontId="62" fillId="0" borderId="10" xfId="0" applyFont="1" applyBorder="1" applyAlignment="1">
      <alignment horizontal="left" vertical="top"/>
    </xf>
    <xf numFmtId="0" fontId="62" fillId="0" borderId="13" xfId="0" applyFont="1" applyBorder="1" applyAlignment="1">
      <alignment horizontal="center"/>
    </xf>
    <xf numFmtId="0" fontId="62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5"/>
          <c:y val="-0.011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12825"/>
          <c:y val="0.254"/>
          <c:w val="0.3875"/>
          <c:h val="0.643"/>
        </c:manualLayout>
      </c:layout>
      <c:radarChart>
        <c:radarStyle val="marker"/>
        <c:varyColors val="0"/>
        <c:ser>
          <c:idx val="0"/>
          <c:order val="0"/>
          <c:tx>
            <c:strRef>
              <c:f>'NOI TRU'!$B$54</c:f>
              <c:strCache>
                <c:ptCount val="1"/>
                <c:pt idx="0">
                  <c:v>A. KHẢ NĂNG TIẾP CẬN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'NOI TRU'!$C$54:$G$54</c:f>
              <c:numCache/>
            </c:numRef>
          </c:val>
        </c:ser>
        <c:ser>
          <c:idx val="1"/>
          <c:order val="1"/>
          <c:tx>
            <c:strRef>
              <c:f>'NOI TRU'!$B$55</c:f>
              <c:strCache>
                <c:ptCount val="1"/>
                <c:pt idx="0">
                  <c:v>B. SỰ MINH BẠCH THÔNG TIN VÀ THỦ TỤC KHÁM BỆNH, ĐIỀU TRỊ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'NOI TRU'!$C$55:$G$55</c:f>
              <c:numCache/>
            </c:numRef>
          </c:val>
        </c:ser>
        <c:ser>
          <c:idx val="2"/>
          <c:order val="2"/>
          <c:tx>
            <c:strRef>
              <c:f>'NOI TRU'!$B$56</c:f>
              <c:strCache>
                <c:ptCount val="1"/>
                <c:pt idx="0">
                  <c:v>C. CƠ SỞ VẬT CHẤT VÀ PHƯƠNG TIỆN PHỤC VỤ NGƯỜI BỆNH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'NOI TRU'!$C$56:$G$56</c:f>
              <c:numCache/>
            </c:numRef>
          </c:val>
        </c:ser>
        <c:ser>
          <c:idx val="3"/>
          <c:order val="3"/>
          <c:tx>
            <c:strRef>
              <c:f>'NOI TRU'!$B$57</c:f>
              <c:strCache>
                <c:ptCount val="1"/>
                <c:pt idx="0">
                  <c:v>D. THÁI ĐỘ ỨNG XỬ, NĂNG LỰC CHUYÊN MÔN CỦA NHÂN VIÊN Y TẾ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'NOI TRU'!$C$57:$G$57</c:f>
              <c:numCache/>
            </c:numRef>
          </c:val>
        </c:ser>
        <c:ser>
          <c:idx val="4"/>
          <c:order val="4"/>
          <c:tx>
            <c:strRef>
              <c:f>'NOI TRU'!$B$58</c:f>
              <c:strCache>
                <c:ptCount val="1"/>
                <c:pt idx="0">
                  <c:v>E. KẾT QUẢ CUNG CẤP DỊCH VỤ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'NOI TRU'!$C$58:$G$58</c:f>
              <c:numCache/>
            </c:numRef>
          </c:val>
        </c:ser>
        <c:axId val="50333509"/>
        <c:axId val="50348398"/>
      </c:radarChart>
      <c:catAx>
        <c:axId val="5033350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348398"/>
        <c:crosses val="autoZero"/>
        <c:auto val="0"/>
        <c:lblOffset val="100"/>
        <c:tickLblSkip val="1"/>
        <c:noMultiLvlLbl val="0"/>
      </c:catAx>
      <c:valAx>
        <c:axId val="503483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3335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305"/>
          <c:y val="0.18275"/>
          <c:w val="0.34875"/>
          <c:h val="0.80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66CC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00FF"/>
                </a:solidFill>
              </a:rPr>
              <a:t>BIỂU ĐỒ ĐỐI TƯỢNG ĐƯỢC KHẢO SÁT</a:t>
            </a:r>
          </a:p>
        </c:rich>
      </c:tx>
      <c:layout>
        <c:manualLayout>
          <c:xMode val="factor"/>
          <c:yMode val="factor"/>
          <c:x val="-0.041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625"/>
          <c:y val="0.16875"/>
          <c:w val="0.27675"/>
          <c:h val="0.74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solidFill>
                          <a:srgbClr val="000000"/>
                        </a:solidFill>
                      </a:rPr>
                      <a:t>Có thẻ BHYT 100%</a:t>
                    </a:r>
                  </a:p>
                </c:rich>
              </c:tx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solidFill>
                          <a:srgbClr val="000000"/>
                        </a:solidFill>
                      </a:rPr>
                      <a:t>Không có thẻ BHYT 0%</a:t>
                    </a:r>
                  </a:p>
                </c:rich>
              </c:tx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'NOI TRU'!$C$34:$C$35</c:f>
              <c:strCache/>
            </c:strRef>
          </c:cat>
          <c:val>
            <c:numRef>
              <c:f>'NOI TRU'!$D$34:$D$35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325"/>
          <c:y val="0.49325"/>
          <c:w val="0.27475"/>
          <c:h val="0.12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00FF"/>
                </a:solidFill>
              </a:rPr>
              <a:t>BIỂU ĐỒ 
</a:t>
            </a:r>
            <a:r>
              <a:rPr lang="en-US" cap="none" sz="1200" b="1" i="0" u="none" baseline="0">
                <a:solidFill>
                  <a:srgbClr val="FF00FF"/>
                </a:solidFill>
              </a:rPr>
              <a:t>NHU CẦU QUAY LẠI KHÁM CHỮA BỆNH TẠI BỆNH VIỆN</a:t>
            </a:r>
          </a:p>
        </c:rich>
      </c:tx>
      <c:layout>
        <c:manualLayout>
          <c:xMode val="factor"/>
          <c:yMode val="factor"/>
          <c:x val="-0.003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38"/>
          <c:y val="0.2645"/>
          <c:w val="0.306"/>
          <c:h val="0.6435"/>
        </c:manualLayout>
      </c:layout>
      <c:pieChart>
        <c:varyColors val="1"/>
        <c:ser>
          <c:idx val="0"/>
          <c:order val="0"/>
          <c:tx>
            <c:v>BiỂU ĐỒ NHU CẦU QUAY LẠI KHÁM CHỮA BỆNH TẠI BỆNH ViỆN</c:v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1"/>
              <c:pt idx="0">
                <c:v>Có thể sẽ quay lại</c:v>
              </c:pt>
            </c:strLit>
          </c:cat>
          <c:val>
            <c:numRef>
              <c:f>'NOI TRU'!$D$130:$D$131</c:f>
              <c:numCache/>
            </c:numRef>
          </c:val>
        </c:ser>
        <c:ser>
          <c:idx val="1"/>
          <c:order val="1"/>
          <c:tx>
            <c:v>Chắc chắn sẽ quay lại</c:v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val>
            <c:numLit>
              <c:ptCount val="1"/>
              <c:pt idx="0">
                <c:v>2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3275"/>
          <c:y val="0.49825"/>
          <c:w val="0.46575"/>
          <c:h val="0.3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00FF"/>
                </a:solidFill>
              </a:rPr>
              <a:t>Biểu đồ Tỷ lệ % sự mong đợi của người bệnh</a:t>
            </a:r>
          </a:p>
        </c:rich>
      </c:tx>
      <c:layout>
        <c:manualLayout>
          <c:xMode val="factor"/>
          <c:yMode val="factor"/>
          <c:x val="-0.0085"/>
          <c:y val="-0.0135"/>
        </c:manualLayout>
      </c:layout>
      <c:spPr>
        <a:noFill/>
        <a:ln>
          <a:noFill/>
        </a:ln>
      </c:spPr>
    </c:title>
    <c:view3D>
      <c:rotX val="7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65"/>
          <c:y val="0.0325"/>
          <c:w val="0.7445"/>
          <c:h val="0.9315"/>
        </c:manualLayout>
      </c:layout>
      <c:pie3DChart>
        <c:varyColors val="1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2"/>
            <c:explosion val="40"/>
            <c:spPr>
              <a:solidFill>
                <a:srgbClr val="C6D6AC"/>
              </a:solidFill>
              <a:ln w="3175">
                <a:noFill/>
              </a:ln>
            </c:spPr>
          </c:dPt>
          <c:cat>
            <c:multiLvlStrRef>
              <c:f>'NOI TRU'!$B$83:$C$85</c:f>
              <c:multiLvlStrCache/>
            </c:multiLvlStrRef>
          </c:cat>
          <c:val>
            <c:numRef>
              <c:f>'NOI TRU'!$E$83:$E$85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825"/>
          <c:y val="0.3535"/>
          <c:w val="0.208"/>
          <c:h val="0.27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66CC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375"/>
          <c:y val="0.09025"/>
          <c:w val="0.5305"/>
          <c:h val="0.69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'NOI TRU'!$D$105:$H$105</c:f>
              <c:strCache/>
            </c:strRef>
          </c:cat>
          <c:val>
            <c:numRef>
              <c:f>'NOI TRU'!$D$107:$H$107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15"/>
          <c:y val="0.89"/>
          <c:w val="0.61375"/>
          <c:h val="0.08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8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0000"/>
                </a:solidFill>
              </a:rPr>
              <a:t>BIỂU ĐỒ</a:t>
            </a:r>
          </a:p>
        </c:rich>
      </c:tx>
      <c:layout>
        <c:manualLayout>
          <c:xMode val="factor"/>
          <c:yMode val="factor"/>
          <c:x val="0.4075"/>
          <c:y val="-0.0135"/>
        </c:manualLayout>
      </c:layout>
      <c:spPr>
        <a:noFill/>
        <a:ln>
          <a:noFill/>
        </a:ln>
      </c:spPr>
    </c:title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889"/>
          <c:h val="0.985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'NOI TRU'!$D$152</c:f>
              <c:strCache>
                <c:ptCount val="1"/>
                <c:pt idx="0">
                  <c:v>Mức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'NOI TRU'!$C$153:$C$154</c:f>
              <c:strCache/>
            </c:strRef>
          </c:cat>
          <c:val>
            <c:numRef>
              <c:f>'NOI TRU'!$D$153:$D$154</c:f>
              <c:numCache/>
            </c:numRef>
          </c:val>
          <c:shape val="box"/>
        </c:ser>
        <c:ser>
          <c:idx val="1"/>
          <c:order val="1"/>
          <c:tx>
            <c:strRef>
              <c:f>'NOI TRU'!$E$152</c:f>
              <c:strCache>
                <c:ptCount val="1"/>
                <c:pt idx="0">
                  <c:v>Mức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'NOI TRU'!$C$153:$C$154</c:f>
              <c:strCache/>
            </c:strRef>
          </c:cat>
          <c:val>
            <c:numRef>
              <c:f>'NOI TRU'!$E$153:$E$154</c:f>
              <c:numCache/>
            </c:numRef>
          </c:val>
          <c:shape val="box"/>
        </c:ser>
        <c:ser>
          <c:idx val="2"/>
          <c:order val="2"/>
          <c:tx>
            <c:strRef>
              <c:f>'NOI TRU'!$F$152</c:f>
              <c:strCache>
                <c:ptCount val="1"/>
                <c:pt idx="0">
                  <c:v>Mức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'NOI TRU'!$C$153:$C$154</c:f>
              <c:strCache/>
            </c:strRef>
          </c:cat>
          <c:val>
            <c:numRef>
              <c:f>'NOI TRU'!$F$153:$F$154</c:f>
              <c:numCache/>
            </c:numRef>
          </c:val>
          <c:shape val="box"/>
        </c:ser>
        <c:ser>
          <c:idx val="3"/>
          <c:order val="3"/>
          <c:tx>
            <c:strRef>
              <c:f>'NOI TRU'!$G$152</c:f>
              <c:strCache>
                <c:ptCount val="1"/>
                <c:pt idx="0">
                  <c:v>Mức 4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'NOI TRU'!$C$153:$C$154</c:f>
              <c:strCache/>
            </c:strRef>
          </c:cat>
          <c:val>
            <c:numRef>
              <c:f>'NOI TRU'!$G$153:$G$154</c:f>
              <c:numCache/>
            </c:numRef>
          </c:val>
          <c:shape val="box"/>
        </c:ser>
        <c:ser>
          <c:idx val="4"/>
          <c:order val="4"/>
          <c:tx>
            <c:strRef>
              <c:f>'NOI TRU'!$H$152</c:f>
              <c:strCache>
                <c:ptCount val="1"/>
                <c:pt idx="0">
                  <c:v>Mức 5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'NOI TRU'!$C$153:$C$154</c:f>
              <c:strCache/>
            </c:strRef>
          </c:cat>
          <c:val>
            <c:numRef>
              <c:f>'NOI TRU'!$H$153:$H$154</c:f>
              <c:numCache/>
            </c:numRef>
          </c:val>
          <c:shape val="box"/>
        </c:ser>
        <c:overlap val="100"/>
        <c:shape val="box"/>
        <c:axId val="50482399"/>
        <c:axId val="51688408"/>
      </c:bar3DChart>
      <c:catAx>
        <c:axId val="50482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66CC"/>
                </a:solidFill>
              </a:defRPr>
            </a:pPr>
          </a:p>
        </c:txPr>
        <c:crossAx val="51688408"/>
        <c:crosses val="autoZero"/>
        <c:auto val="1"/>
        <c:lblOffset val="100"/>
        <c:tickLblSkip val="1"/>
        <c:noMultiLvlLbl val="0"/>
      </c:catAx>
      <c:valAx>
        <c:axId val="516884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4823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475"/>
          <c:y val="0.29725"/>
          <c:w val="0.095"/>
          <c:h val="0.38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0000"/>
                </a:solidFill>
              </a:rPr>
              <a:t>BIỂU ĐỒ</a:t>
            </a:r>
          </a:p>
        </c:rich>
      </c:tx>
      <c:layout>
        <c:manualLayout>
          <c:xMode val="factor"/>
          <c:yMode val="factor"/>
          <c:x val="0.406"/>
          <c:y val="0.0035"/>
        </c:manualLayout>
      </c:layout>
      <c:spPr>
        <a:noFill/>
        <a:ln>
          <a:noFill/>
        </a:ln>
      </c:spPr>
    </c:title>
    <c:view3D>
      <c:rotX val="15"/>
      <c:hPercent val="60"/>
      <c:rotY val="20"/>
      <c:depthPercent val="100"/>
      <c:rAngAx val="1"/>
    </c:view3D>
    <c:plotArea>
      <c:layout>
        <c:manualLayout>
          <c:xMode val="edge"/>
          <c:yMode val="edge"/>
          <c:x val="0"/>
          <c:y val="0.0055"/>
          <c:w val="0.76375"/>
          <c:h val="0.98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'NOI TRU'!$D$187</c:f>
              <c:strCache>
                <c:ptCount val="1"/>
                <c:pt idx="0">
                  <c:v>Mức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'NOI TRU'!$C$188:$C$189</c:f>
              <c:strCache/>
            </c:strRef>
          </c:cat>
          <c:val>
            <c:numRef>
              <c:f>'NOI TRU'!$D$188:$D$189</c:f>
              <c:numCache/>
            </c:numRef>
          </c:val>
          <c:shape val="box"/>
        </c:ser>
        <c:ser>
          <c:idx val="1"/>
          <c:order val="1"/>
          <c:tx>
            <c:strRef>
              <c:f>'NOI TRU'!$E$187</c:f>
              <c:strCache>
                <c:ptCount val="1"/>
                <c:pt idx="0">
                  <c:v>Mức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'NOI TRU'!$C$188:$C$189</c:f>
              <c:strCache/>
            </c:strRef>
          </c:cat>
          <c:val>
            <c:numRef>
              <c:f>'NOI TRU'!$E$188:$E$189</c:f>
              <c:numCache/>
            </c:numRef>
          </c:val>
          <c:shape val="box"/>
        </c:ser>
        <c:ser>
          <c:idx val="2"/>
          <c:order val="2"/>
          <c:tx>
            <c:strRef>
              <c:f>'NOI TRU'!$F$187</c:f>
              <c:strCache>
                <c:ptCount val="1"/>
                <c:pt idx="0">
                  <c:v>Mức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'NOI TRU'!$C$188:$C$189</c:f>
              <c:strCache/>
            </c:strRef>
          </c:cat>
          <c:val>
            <c:numRef>
              <c:f>'NOI TRU'!$F$188:$F$189</c:f>
              <c:numCache/>
            </c:numRef>
          </c:val>
          <c:shape val="box"/>
        </c:ser>
        <c:ser>
          <c:idx val="3"/>
          <c:order val="3"/>
          <c:tx>
            <c:strRef>
              <c:f>'NOI TRU'!$G$187</c:f>
              <c:strCache>
                <c:ptCount val="1"/>
                <c:pt idx="0">
                  <c:v>Mức 4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'NOI TRU'!$C$188:$C$189</c:f>
              <c:strCache/>
            </c:strRef>
          </c:cat>
          <c:val>
            <c:numRef>
              <c:f>'NOI TRU'!$G$188:$G$189</c:f>
              <c:numCache/>
            </c:numRef>
          </c:val>
          <c:shape val="box"/>
        </c:ser>
        <c:ser>
          <c:idx val="4"/>
          <c:order val="4"/>
          <c:tx>
            <c:strRef>
              <c:f>'NOI TRU'!$H$187</c:f>
              <c:strCache>
                <c:ptCount val="1"/>
                <c:pt idx="0">
                  <c:v>Mức 5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'NOI TRU'!$C$188:$C$189</c:f>
              <c:strCache/>
            </c:strRef>
          </c:cat>
          <c:val>
            <c:numRef>
              <c:f>'NOI TRU'!$H$188:$H$189</c:f>
              <c:numCache/>
            </c:numRef>
          </c:val>
          <c:shape val="box"/>
        </c:ser>
        <c:overlap val="100"/>
        <c:shape val="box"/>
        <c:axId val="62542489"/>
        <c:axId val="26011490"/>
      </c:bar3DChart>
      <c:catAx>
        <c:axId val="62542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66CC"/>
                </a:solidFill>
              </a:defRPr>
            </a:pPr>
          </a:p>
        </c:txPr>
        <c:crossAx val="26011490"/>
        <c:crosses val="autoZero"/>
        <c:auto val="1"/>
        <c:lblOffset val="100"/>
        <c:tickLblSkip val="1"/>
        <c:noMultiLvlLbl val="0"/>
      </c:catAx>
      <c:valAx>
        <c:axId val="260114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5424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9"/>
          <c:y val="0.30375"/>
          <c:w val="0.13075"/>
          <c:h val="0.38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0000"/>
                </a:solidFill>
              </a:rPr>
              <a:t>BIỂU ĐỒ</a:t>
            </a:r>
          </a:p>
        </c:rich>
      </c:tx>
      <c:layout>
        <c:manualLayout>
          <c:xMode val="factor"/>
          <c:yMode val="factor"/>
          <c:x val="0.412"/>
          <c:y val="0.00375"/>
        </c:manualLayout>
      </c:layout>
      <c:spPr>
        <a:noFill/>
        <a:ln>
          <a:noFill/>
        </a:ln>
      </c:spPr>
    </c:title>
    <c:view3D>
      <c:rotX val="15"/>
      <c:hPercent val="42"/>
      <c:rotY val="20"/>
      <c:depthPercent val="100"/>
      <c:rAngAx val="1"/>
    </c:view3D>
    <c:plotArea>
      <c:layout>
        <c:manualLayout>
          <c:xMode val="edge"/>
          <c:yMode val="edge"/>
          <c:x val="0.015"/>
          <c:y val="0.0355"/>
          <c:w val="0.884"/>
          <c:h val="0.924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'NOI TRU'!$D$219</c:f>
              <c:strCache>
                <c:ptCount val="1"/>
                <c:pt idx="0">
                  <c:v>Mức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'NOI TRU'!$C$220:$C$221</c:f>
              <c:strCache/>
            </c:strRef>
          </c:cat>
          <c:val>
            <c:numRef>
              <c:f>'NOI TRU'!$D$220:$D$221</c:f>
              <c:numCache/>
            </c:numRef>
          </c:val>
          <c:shape val="box"/>
        </c:ser>
        <c:ser>
          <c:idx val="1"/>
          <c:order val="1"/>
          <c:tx>
            <c:strRef>
              <c:f>'NOI TRU'!$E$219</c:f>
              <c:strCache>
                <c:ptCount val="1"/>
                <c:pt idx="0">
                  <c:v>Mức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'NOI TRU'!$C$220:$C$221</c:f>
              <c:strCache/>
            </c:strRef>
          </c:cat>
          <c:val>
            <c:numRef>
              <c:f>'NOI TRU'!$E$220:$E$221</c:f>
              <c:numCache/>
            </c:numRef>
          </c:val>
          <c:shape val="box"/>
        </c:ser>
        <c:ser>
          <c:idx val="2"/>
          <c:order val="2"/>
          <c:tx>
            <c:strRef>
              <c:f>'NOI TRU'!$F$219</c:f>
              <c:strCache>
                <c:ptCount val="1"/>
                <c:pt idx="0">
                  <c:v>Mức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'NOI TRU'!$C$220:$C$221</c:f>
              <c:strCache/>
            </c:strRef>
          </c:cat>
          <c:val>
            <c:numRef>
              <c:f>'NOI TRU'!$F$220:$F$221</c:f>
              <c:numCache/>
            </c:numRef>
          </c:val>
          <c:shape val="box"/>
        </c:ser>
        <c:ser>
          <c:idx val="3"/>
          <c:order val="3"/>
          <c:tx>
            <c:strRef>
              <c:f>'NOI TRU'!$G$219</c:f>
              <c:strCache>
                <c:ptCount val="1"/>
                <c:pt idx="0">
                  <c:v>Mức 4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'NOI TRU'!$C$220:$C$221</c:f>
              <c:strCache/>
            </c:strRef>
          </c:cat>
          <c:val>
            <c:numRef>
              <c:f>'NOI TRU'!$G$220:$G$221</c:f>
              <c:numCache/>
            </c:numRef>
          </c:val>
          <c:shape val="box"/>
        </c:ser>
        <c:ser>
          <c:idx val="4"/>
          <c:order val="4"/>
          <c:tx>
            <c:strRef>
              <c:f>'NOI TRU'!$H$219</c:f>
              <c:strCache>
                <c:ptCount val="1"/>
                <c:pt idx="0">
                  <c:v>Mức 5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'NOI TRU'!$C$220:$C$221</c:f>
              <c:strCache/>
            </c:strRef>
          </c:cat>
          <c:val>
            <c:numRef>
              <c:f>'NOI TRU'!$H$220:$H$221</c:f>
              <c:numCache/>
            </c:numRef>
          </c:val>
          <c:shape val="box"/>
        </c:ser>
        <c:overlap val="100"/>
        <c:shape val="box"/>
        <c:axId val="32776819"/>
        <c:axId val="26555916"/>
      </c:bar3DChart>
      <c:catAx>
        <c:axId val="327768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66CC"/>
                </a:solidFill>
              </a:defRPr>
            </a:pPr>
          </a:p>
        </c:txPr>
        <c:crossAx val="26555916"/>
        <c:crosses val="autoZero"/>
        <c:auto val="1"/>
        <c:lblOffset val="100"/>
        <c:tickLblSkip val="1"/>
        <c:noMultiLvlLbl val="0"/>
      </c:catAx>
      <c:valAx>
        <c:axId val="265559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7768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675"/>
          <c:y val="0.33825"/>
          <c:w val="0.074"/>
          <c:h val="0.30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0000"/>
                </a:solidFill>
              </a:rPr>
              <a:t>BIỂU ĐỒ</a:t>
            </a:r>
          </a:p>
        </c:rich>
      </c:tx>
      <c:layout>
        <c:manualLayout>
          <c:xMode val="factor"/>
          <c:yMode val="factor"/>
          <c:x val="0.36125"/>
          <c:y val="0.01225"/>
        </c:manualLayout>
      </c:layout>
      <c:spPr>
        <a:noFill/>
        <a:ln>
          <a:noFill/>
        </a:ln>
      </c:spPr>
    </c:title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03925"/>
          <c:w val="0.8825"/>
          <c:h val="0.917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'NOI TRU'!$D$260</c:f>
              <c:strCache>
                <c:ptCount val="1"/>
                <c:pt idx="0">
                  <c:v>Mức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'NOI TRU'!$C$261:$C$263</c:f>
              <c:strCache/>
            </c:strRef>
          </c:cat>
          <c:val>
            <c:numRef>
              <c:f>'NOI TRU'!$D$261:$D$263</c:f>
              <c:numCache/>
            </c:numRef>
          </c:val>
          <c:shape val="box"/>
        </c:ser>
        <c:ser>
          <c:idx val="1"/>
          <c:order val="1"/>
          <c:tx>
            <c:strRef>
              <c:f>'NOI TRU'!$E$260</c:f>
              <c:strCache>
                <c:ptCount val="1"/>
                <c:pt idx="0">
                  <c:v>Mức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'NOI TRU'!$C$261:$C$263</c:f>
              <c:strCache/>
            </c:strRef>
          </c:cat>
          <c:val>
            <c:numRef>
              <c:f>'NOI TRU'!$E$261:$E$263</c:f>
              <c:numCache/>
            </c:numRef>
          </c:val>
          <c:shape val="box"/>
        </c:ser>
        <c:ser>
          <c:idx val="2"/>
          <c:order val="2"/>
          <c:tx>
            <c:strRef>
              <c:f>'NOI TRU'!$F$260</c:f>
              <c:strCache>
                <c:ptCount val="1"/>
                <c:pt idx="0">
                  <c:v>Mức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'NOI TRU'!$C$261:$C$263</c:f>
              <c:strCache/>
            </c:strRef>
          </c:cat>
          <c:val>
            <c:numRef>
              <c:f>'NOI TRU'!$F$261:$F$263</c:f>
              <c:numCache/>
            </c:numRef>
          </c:val>
          <c:shape val="box"/>
        </c:ser>
        <c:ser>
          <c:idx val="3"/>
          <c:order val="3"/>
          <c:tx>
            <c:strRef>
              <c:f>'NOI TRU'!$G$260</c:f>
              <c:strCache>
                <c:ptCount val="1"/>
                <c:pt idx="0">
                  <c:v>Mức 4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'NOI TRU'!$C$261:$C$263</c:f>
              <c:strCache/>
            </c:strRef>
          </c:cat>
          <c:val>
            <c:numRef>
              <c:f>'NOI TRU'!$G$261:$G$263</c:f>
              <c:numCache/>
            </c:numRef>
          </c:val>
          <c:shape val="box"/>
        </c:ser>
        <c:ser>
          <c:idx val="4"/>
          <c:order val="4"/>
          <c:tx>
            <c:strRef>
              <c:f>'NOI TRU'!$H$260</c:f>
              <c:strCache>
                <c:ptCount val="1"/>
                <c:pt idx="0">
                  <c:v>Mức 5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'NOI TRU'!$C$261:$C$263</c:f>
              <c:strCache/>
            </c:strRef>
          </c:cat>
          <c:val>
            <c:numRef>
              <c:f>'NOI TRU'!$H$261:$H$263</c:f>
              <c:numCache/>
            </c:numRef>
          </c:val>
          <c:shape val="box"/>
        </c:ser>
        <c:overlap val="100"/>
        <c:shape val="box"/>
        <c:axId val="37676653"/>
        <c:axId val="3545558"/>
      </c:bar3DChart>
      <c:catAx>
        <c:axId val="37676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45558"/>
        <c:crosses val="autoZero"/>
        <c:auto val="1"/>
        <c:lblOffset val="100"/>
        <c:tickLblSkip val="1"/>
        <c:noMultiLvlLbl val="0"/>
      </c:catAx>
      <c:valAx>
        <c:axId val="35455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6766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45"/>
          <c:y val="0.351"/>
          <c:w val="0.0745"/>
          <c:h val="0.2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0000"/>
                </a:solidFill>
              </a:rPr>
              <a:t>BIỂU ĐỒ</a:t>
            </a:r>
          </a:p>
        </c:rich>
      </c:tx>
      <c:layout>
        <c:manualLayout>
          <c:xMode val="factor"/>
          <c:yMode val="factor"/>
          <c:x val="0.3625"/>
          <c:y val="0.019"/>
        </c:manualLayout>
      </c:layout>
      <c:spPr>
        <a:noFill/>
        <a:ln>
          <a:noFill/>
        </a:ln>
      </c:spPr>
    </c:title>
    <c:view3D>
      <c:rotX val="15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0425"/>
          <c:y val="0.00525"/>
          <c:w val="0.76225"/>
          <c:h val="0.98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'NOI TRU'!$D$295</c:f>
              <c:strCache>
                <c:ptCount val="1"/>
                <c:pt idx="0">
                  <c:v>Mức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'NOI TRU'!$C$296:$C$297</c:f>
              <c:strCache/>
            </c:strRef>
          </c:cat>
          <c:val>
            <c:numRef>
              <c:f>'NOI TRU'!$D$296:$D$297</c:f>
              <c:numCache/>
            </c:numRef>
          </c:val>
          <c:shape val="box"/>
        </c:ser>
        <c:ser>
          <c:idx val="1"/>
          <c:order val="1"/>
          <c:tx>
            <c:strRef>
              <c:f>'NOI TRU'!$E$295</c:f>
              <c:strCache>
                <c:ptCount val="1"/>
                <c:pt idx="0">
                  <c:v>Mức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'NOI TRU'!$C$296:$C$297</c:f>
              <c:strCache/>
            </c:strRef>
          </c:cat>
          <c:val>
            <c:numRef>
              <c:f>'NOI TRU'!$E$296:$E$297</c:f>
              <c:numCache/>
            </c:numRef>
          </c:val>
          <c:shape val="box"/>
        </c:ser>
        <c:ser>
          <c:idx val="2"/>
          <c:order val="2"/>
          <c:tx>
            <c:strRef>
              <c:f>'NOI TRU'!$F$295</c:f>
              <c:strCache>
                <c:ptCount val="1"/>
                <c:pt idx="0">
                  <c:v>Mức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'NOI TRU'!$C$296:$C$297</c:f>
              <c:strCache/>
            </c:strRef>
          </c:cat>
          <c:val>
            <c:numRef>
              <c:f>'NOI TRU'!$F$296:$F$297</c:f>
              <c:numCache/>
            </c:numRef>
          </c:val>
          <c:shape val="box"/>
        </c:ser>
        <c:ser>
          <c:idx val="3"/>
          <c:order val="3"/>
          <c:tx>
            <c:strRef>
              <c:f>'NOI TRU'!$G$295</c:f>
              <c:strCache>
                <c:ptCount val="1"/>
                <c:pt idx="0">
                  <c:v>Mức 4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'NOI TRU'!$C$296:$C$297</c:f>
              <c:strCache/>
            </c:strRef>
          </c:cat>
          <c:val>
            <c:numRef>
              <c:f>'NOI TRU'!$G$296:$G$297</c:f>
              <c:numCache/>
            </c:numRef>
          </c:val>
          <c:shape val="box"/>
        </c:ser>
        <c:ser>
          <c:idx val="4"/>
          <c:order val="4"/>
          <c:tx>
            <c:strRef>
              <c:f>'NOI TRU'!$H$295</c:f>
              <c:strCache>
                <c:ptCount val="1"/>
                <c:pt idx="0">
                  <c:v>Mức 5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'NOI TRU'!$C$296:$C$297</c:f>
              <c:strCache/>
            </c:strRef>
          </c:cat>
          <c:val>
            <c:numRef>
              <c:f>'NOI TRU'!$H$296:$H$297</c:f>
              <c:numCache/>
            </c:numRef>
          </c:val>
          <c:shape val="box"/>
        </c:ser>
        <c:overlap val="100"/>
        <c:shape val="box"/>
        <c:axId val="31910023"/>
        <c:axId val="18754752"/>
      </c:bar3DChart>
      <c:catAx>
        <c:axId val="31910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754752"/>
        <c:crosses val="autoZero"/>
        <c:auto val="1"/>
        <c:lblOffset val="100"/>
        <c:tickLblSkip val="1"/>
        <c:noMultiLvlLbl val="0"/>
      </c:catAx>
      <c:valAx>
        <c:axId val="187547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9100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95"/>
          <c:y val="0.3375"/>
          <c:w val="0.07975"/>
          <c:h val="0.3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00FF"/>
                </a:solidFill>
              </a:rPr>
              <a:t>BIỂU ĐỒ SỐ PHIẾU KHẢO SÁT
</a:t>
            </a:r>
            <a:r>
              <a:rPr lang="en-US" cap="none" sz="1200" b="1" i="0" u="none" baseline="0">
                <a:solidFill>
                  <a:srgbClr val="FF00FF"/>
                </a:solidFill>
              </a:rPr>
              <a:t> CHIA THEO GIỚI TÍNH</a:t>
            </a:r>
          </a:p>
        </c:rich>
      </c:tx>
      <c:layout>
        <c:manualLayout>
          <c:xMode val="factor"/>
          <c:yMode val="factor"/>
          <c:x val="0.27625"/>
          <c:y val="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975"/>
          <c:y val="0.01625"/>
          <c:w val="0.28725"/>
          <c:h val="0.905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solidFill>
                          <a:srgbClr val="000000"/>
                        </a:solidFill>
                      </a:rPr>
                      <a:t>Nam 46.9%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solidFill>
                          <a:srgbClr val="000000"/>
                        </a:solidFill>
                      </a:rPr>
                      <a:t>Nữ 53.1%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'NOI TRU'!$C$26:$C$27</c:f>
              <c:strCache/>
            </c:strRef>
          </c:cat>
          <c:val>
            <c:numRef>
              <c:f>'NOI TRU'!$D$26:$D$27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'NOI TRU'!$C$26:$C$27</c:f>
              <c:strCache/>
            </c:strRef>
          </c:cat>
          <c:val>
            <c:numRef>
              <c:f>'NOI TRU'!$E$26:$E$27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2"/>
          <c:y val="0.52425"/>
          <c:w val="0.09775"/>
          <c:h val="0.12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61</xdr:row>
      <xdr:rowOff>19050</xdr:rowOff>
    </xdr:from>
    <xdr:to>
      <xdr:col>7</xdr:col>
      <xdr:colOff>666750</xdr:colOff>
      <xdr:row>78</xdr:row>
      <xdr:rowOff>38100</xdr:rowOff>
    </xdr:to>
    <xdr:graphicFrame>
      <xdr:nvGraphicFramePr>
        <xdr:cNvPr id="1" name="Chart 3"/>
        <xdr:cNvGraphicFramePr/>
      </xdr:nvGraphicFramePr>
      <xdr:xfrm>
        <a:off x="419100" y="15154275"/>
        <a:ext cx="562927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86</xdr:row>
      <xdr:rowOff>19050</xdr:rowOff>
    </xdr:from>
    <xdr:to>
      <xdr:col>7</xdr:col>
      <xdr:colOff>666750</xdr:colOff>
      <xdr:row>100</xdr:row>
      <xdr:rowOff>133350</xdr:rowOff>
    </xdr:to>
    <xdr:graphicFrame>
      <xdr:nvGraphicFramePr>
        <xdr:cNvPr id="2" name="Chart 10"/>
        <xdr:cNvGraphicFramePr/>
      </xdr:nvGraphicFramePr>
      <xdr:xfrm>
        <a:off x="419100" y="20602575"/>
        <a:ext cx="562927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</xdr:colOff>
      <xdr:row>109</xdr:row>
      <xdr:rowOff>104775</xdr:rowOff>
    </xdr:from>
    <xdr:to>
      <xdr:col>7</xdr:col>
      <xdr:colOff>666750</xdr:colOff>
      <xdr:row>123</xdr:row>
      <xdr:rowOff>161925</xdr:rowOff>
    </xdr:to>
    <xdr:graphicFrame>
      <xdr:nvGraphicFramePr>
        <xdr:cNvPr id="3" name="Chart 11"/>
        <xdr:cNvGraphicFramePr/>
      </xdr:nvGraphicFramePr>
      <xdr:xfrm>
        <a:off x="438150" y="25288875"/>
        <a:ext cx="561022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47625</xdr:colOff>
      <xdr:row>155</xdr:row>
      <xdr:rowOff>180975</xdr:rowOff>
    </xdr:from>
    <xdr:to>
      <xdr:col>8</xdr:col>
      <xdr:colOff>19050</xdr:colOff>
      <xdr:row>170</xdr:row>
      <xdr:rowOff>85725</xdr:rowOff>
    </xdr:to>
    <xdr:graphicFrame>
      <xdr:nvGraphicFramePr>
        <xdr:cNvPr id="4" name="Chart 13"/>
        <xdr:cNvGraphicFramePr/>
      </xdr:nvGraphicFramePr>
      <xdr:xfrm>
        <a:off x="466725" y="35242500"/>
        <a:ext cx="5600700" cy="2905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76200</xdr:colOff>
      <xdr:row>190</xdr:row>
      <xdr:rowOff>95250</xdr:rowOff>
    </xdr:from>
    <xdr:to>
      <xdr:col>7</xdr:col>
      <xdr:colOff>666750</xdr:colOff>
      <xdr:row>203</xdr:row>
      <xdr:rowOff>180975</xdr:rowOff>
    </xdr:to>
    <xdr:graphicFrame>
      <xdr:nvGraphicFramePr>
        <xdr:cNvPr id="5" name="Chart 14"/>
        <xdr:cNvGraphicFramePr/>
      </xdr:nvGraphicFramePr>
      <xdr:xfrm>
        <a:off x="495300" y="42710100"/>
        <a:ext cx="5553075" cy="2771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222</xdr:row>
      <xdr:rowOff>142875</xdr:rowOff>
    </xdr:from>
    <xdr:to>
      <xdr:col>8</xdr:col>
      <xdr:colOff>514350</xdr:colOff>
      <xdr:row>236</xdr:row>
      <xdr:rowOff>19050</xdr:rowOff>
    </xdr:to>
    <xdr:graphicFrame>
      <xdr:nvGraphicFramePr>
        <xdr:cNvPr id="6" name="Chart 16"/>
        <xdr:cNvGraphicFramePr/>
      </xdr:nvGraphicFramePr>
      <xdr:xfrm>
        <a:off x="419100" y="49425225"/>
        <a:ext cx="6143625" cy="2590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47625</xdr:colOff>
      <xdr:row>264</xdr:row>
      <xdr:rowOff>95250</xdr:rowOff>
    </xdr:from>
    <xdr:to>
      <xdr:col>8</xdr:col>
      <xdr:colOff>514350</xdr:colOff>
      <xdr:row>276</xdr:row>
      <xdr:rowOff>104775</xdr:rowOff>
    </xdr:to>
    <xdr:graphicFrame>
      <xdr:nvGraphicFramePr>
        <xdr:cNvPr id="7" name="Chart 9"/>
        <xdr:cNvGraphicFramePr/>
      </xdr:nvGraphicFramePr>
      <xdr:xfrm>
        <a:off x="466725" y="57892950"/>
        <a:ext cx="6096000" cy="2324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299</xdr:row>
      <xdr:rowOff>66675</xdr:rowOff>
    </xdr:from>
    <xdr:to>
      <xdr:col>8</xdr:col>
      <xdr:colOff>552450</xdr:colOff>
      <xdr:row>314</xdr:row>
      <xdr:rowOff>133350</xdr:rowOff>
    </xdr:to>
    <xdr:graphicFrame>
      <xdr:nvGraphicFramePr>
        <xdr:cNvPr id="8" name="Chart 10"/>
        <xdr:cNvGraphicFramePr/>
      </xdr:nvGraphicFramePr>
      <xdr:xfrm>
        <a:off x="419100" y="64960500"/>
        <a:ext cx="6181725" cy="29432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409575</xdr:colOff>
      <xdr:row>27</xdr:row>
      <xdr:rowOff>171450</xdr:rowOff>
    </xdr:from>
    <xdr:to>
      <xdr:col>7</xdr:col>
      <xdr:colOff>666750</xdr:colOff>
      <xdr:row>29</xdr:row>
      <xdr:rowOff>1619250</xdr:rowOff>
    </xdr:to>
    <xdr:graphicFrame>
      <xdr:nvGraphicFramePr>
        <xdr:cNvPr id="9" name="Chart 234"/>
        <xdr:cNvGraphicFramePr/>
      </xdr:nvGraphicFramePr>
      <xdr:xfrm>
        <a:off x="409575" y="6762750"/>
        <a:ext cx="5638800" cy="18478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381000</xdr:colOff>
      <xdr:row>38</xdr:row>
      <xdr:rowOff>9525</xdr:rowOff>
    </xdr:from>
    <xdr:to>
      <xdr:col>7</xdr:col>
      <xdr:colOff>666750</xdr:colOff>
      <xdr:row>48</xdr:row>
      <xdr:rowOff>180975</xdr:rowOff>
    </xdr:to>
    <xdr:graphicFrame>
      <xdr:nvGraphicFramePr>
        <xdr:cNvPr id="10" name="Chart 235"/>
        <xdr:cNvGraphicFramePr/>
      </xdr:nvGraphicFramePr>
      <xdr:xfrm>
        <a:off x="381000" y="10306050"/>
        <a:ext cx="5667375" cy="21717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0</xdr:colOff>
      <xdr:row>134</xdr:row>
      <xdr:rowOff>66675</xdr:rowOff>
    </xdr:from>
    <xdr:to>
      <xdr:col>7</xdr:col>
      <xdr:colOff>666750</xdr:colOff>
      <xdr:row>147</xdr:row>
      <xdr:rowOff>190500</xdr:rowOff>
    </xdr:to>
    <xdr:graphicFrame>
      <xdr:nvGraphicFramePr>
        <xdr:cNvPr id="11" name="Chart 15"/>
        <xdr:cNvGraphicFramePr/>
      </xdr:nvGraphicFramePr>
      <xdr:xfrm>
        <a:off x="419100" y="30813375"/>
        <a:ext cx="5629275" cy="27241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123825</xdr:colOff>
      <xdr:row>144</xdr:row>
      <xdr:rowOff>57150</xdr:rowOff>
    </xdr:from>
    <xdr:to>
      <xdr:col>7</xdr:col>
      <xdr:colOff>371475</xdr:colOff>
      <xdr:row>146</xdr:row>
      <xdr:rowOff>142875</xdr:rowOff>
    </xdr:to>
    <xdr:sp>
      <xdr:nvSpPr>
        <xdr:cNvPr id="12" name="TextBox 16"/>
        <xdr:cNvSpPr txBox="1">
          <a:spLocks noChangeArrowheads="1"/>
        </xdr:cNvSpPr>
      </xdr:nvSpPr>
      <xdr:spPr>
        <a:xfrm>
          <a:off x="3943350" y="32804100"/>
          <a:ext cx="1809750" cy="4857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</a:t>
          </a:r>
          <a:r>
            <a:rPr lang="en-US" cap="none" sz="8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Chắc chắn sẽ quay lại và giới thiệu cho người khác</a:t>
          </a:r>
        </a:p>
      </xdr:txBody>
    </xdr:sp>
    <xdr:clientData/>
  </xdr:twoCellAnchor>
  <xdr:twoCellAnchor>
    <xdr:from>
      <xdr:col>1</xdr:col>
      <xdr:colOff>476250</xdr:colOff>
      <xdr:row>2</xdr:row>
      <xdr:rowOff>0</xdr:rowOff>
    </xdr:from>
    <xdr:to>
      <xdr:col>3</xdr:col>
      <xdr:colOff>200025</xdr:colOff>
      <xdr:row>2</xdr:row>
      <xdr:rowOff>0</xdr:rowOff>
    </xdr:to>
    <xdr:sp>
      <xdr:nvSpPr>
        <xdr:cNvPr id="13" name="Straight Connector 17"/>
        <xdr:cNvSpPr>
          <a:spLocks/>
        </xdr:cNvSpPr>
      </xdr:nvSpPr>
      <xdr:spPr>
        <a:xfrm>
          <a:off x="895350" y="43815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180975</xdr:colOff>
      <xdr:row>2</xdr:row>
      <xdr:rowOff>9525</xdr:rowOff>
    </xdr:from>
    <xdr:to>
      <xdr:col>7</xdr:col>
      <xdr:colOff>66675</xdr:colOff>
      <xdr:row>2</xdr:row>
      <xdr:rowOff>9525</xdr:rowOff>
    </xdr:to>
    <xdr:sp>
      <xdr:nvSpPr>
        <xdr:cNvPr id="14" name="Straight Connector 19"/>
        <xdr:cNvSpPr>
          <a:spLocks/>
        </xdr:cNvSpPr>
      </xdr:nvSpPr>
      <xdr:spPr>
        <a:xfrm>
          <a:off x="4000500" y="447675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390525</xdr:colOff>
      <xdr:row>6</xdr:row>
      <xdr:rowOff>9525</xdr:rowOff>
    </xdr:from>
    <xdr:to>
      <xdr:col>5</xdr:col>
      <xdr:colOff>533400</xdr:colOff>
      <xdr:row>6</xdr:row>
      <xdr:rowOff>9525</xdr:rowOff>
    </xdr:to>
    <xdr:sp>
      <xdr:nvSpPr>
        <xdr:cNvPr id="15" name="Straight Connector 18"/>
        <xdr:cNvSpPr>
          <a:spLocks/>
        </xdr:cNvSpPr>
      </xdr:nvSpPr>
      <xdr:spPr>
        <a:xfrm flipV="1">
          <a:off x="2628900" y="1362075"/>
          <a:ext cx="17240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3"/>
  <sheetViews>
    <sheetView tabSelected="1" zoomScalePageLayoutView="0" workbookViewId="0" topLeftCell="A283">
      <selection activeCell="F339" sqref="F339:G339"/>
    </sheetView>
  </sheetViews>
  <sheetFormatPr defaultColWidth="9.140625" defaultRowHeight="15"/>
  <cols>
    <col min="1" max="1" width="6.28125" style="1" customWidth="1"/>
    <col min="2" max="2" width="8.8515625" style="1" customWidth="1"/>
    <col min="3" max="3" width="18.421875" style="1" customWidth="1"/>
    <col min="4" max="4" width="13.140625" style="1" customWidth="1"/>
    <col min="5" max="6" width="10.57421875" style="1" customWidth="1"/>
    <col min="7" max="7" width="12.8515625" style="1" customWidth="1"/>
    <col min="8" max="8" width="10.00390625" style="1" customWidth="1"/>
    <col min="9" max="9" width="8.421875" style="1" customWidth="1"/>
    <col min="10" max="16384" width="9.140625" style="1" customWidth="1"/>
  </cols>
  <sheetData>
    <row r="1" spans="2:5" ht="18" customHeight="1">
      <c r="B1" s="1" t="s">
        <v>151</v>
      </c>
      <c r="E1" s="1" t="s">
        <v>101</v>
      </c>
    </row>
    <row r="2" spans="2:6" ht="16.5" customHeight="1">
      <c r="B2" s="2" t="s">
        <v>100</v>
      </c>
      <c r="F2" s="1" t="s">
        <v>89</v>
      </c>
    </row>
    <row r="3" ht="25.5" customHeight="1">
      <c r="B3" s="1" t="s">
        <v>150</v>
      </c>
    </row>
    <row r="5" spans="2:9" ht="15.75">
      <c r="B5" s="57" t="s">
        <v>98</v>
      </c>
      <c r="C5" s="57"/>
      <c r="D5" s="57"/>
      <c r="E5" s="57"/>
      <c r="F5" s="57"/>
      <c r="G5" s="57"/>
      <c r="H5" s="57"/>
      <c r="I5" s="57"/>
    </row>
    <row r="6" spans="2:9" ht="15.75">
      <c r="B6" s="57" t="s">
        <v>99</v>
      </c>
      <c r="C6" s="57"/>
      <c r="D6" s="57"/>
      <c r="E6" s="57"/>
      <c r="F6" s="57"/>
      <c r="G6" s="57"/>
      <c r="H6" s="57"/>
      <c r="I6" s="57"/>
    </row>
    <row r="7" spans="2:9" ht="15.75">
      <c r="B7" s="38"/>
      <c r="C7" s="38"/>
      <c r="D7" s="38"/>
      <c r="E7" s="38"/>
      <c r="F7" s="38"/>
      <c r="G7" s="38"/>
      <c r="H7" s="38"/>
      <c r="I7" s="38"/>
    </row>
    <row r="8" ht="15.75">
      <c r="B8" s="2" t="s">
        <v>43</v>
      </c>
    </row>
    <row r="9" ht="24" customHeight="1">
      <c r="B9" s="1" t="s">
        <v>136</v>
      </c>
    </row>
    <row r="10" ht="24" customHeight="1">
      <c r="B10" s="1" t="s">
        <v>90</v>
      </c>
    </row>
    <row r="11" spans="2:9" ht="24" customHeight="1">
      <c r="B11" s="80" t="s">
        <v>91</v>
      </c>
      <c r="C11" s="80"/>
      <c r="D11" s="80"/>
      <c r="E11" s="80"/>
      <c r="F11" s="80"/>
      <c r="G11" s="80"/>
      <c r="H11" s="80"/>
      <c r="I11" s="80"/>
    </row>
    <row r="12" spans="2:9" ht="24" customHeight="1">
      <c r="B12" s="80" t="s">
        <v>92</v>
      </c>
      <c r="C12" s="80"/>
      <c r="D12" s="80"/>
      <c r="E12" s="80"/>
      <c r="F12" s="80"/>
      <c r="G12" s="80"/>
      <c r="H12" s="80"/>
      <c r="I12" s="80"/>
    </row>
    <row r="13" spans="2:9" ht="24" customHeight="1">
      <c r="B13" s="80" t="s">
        <v>88</v>
      </c>
      <c r="C13" s="80"/>
      <c r="D13" s="80"/>
      <c r="E13" s="80"/>
      <c r="F13" s="80"/>
      <c r="G13" s="80"/>
      <c r="H13" s="80"/>
      <c r="I13" s="80"/>
    </row>
    <row r="14" ht="24" customHeight="1">
      <c r="B14" s="1" t="s">
        <v>97</v>
      </c>
    </row>
    <row r="15" ht="24" customHeight="1">
      <c r="B15" s="1" t="s">
        <v>69</v>
      </c>
    </row>
    <row r="16" ht="24" customHeight="1">
      <c r="B16" s="1" t="s">
        <v>118</v>
      </c>
    </row>
    <row r="17" ht="24" customHeight="1">
      <c r="B17" s="2" t="s">
        <v>42</v>
      </c>
    </row>
    <row r="18" spans="2:4" ht="24" customHeight="1">
      <c r="B18" s="2" t="s">
        <v>0</v>
      </c>
      <c r="C18" s="2"/>
      <c r="D18" s="2"/>
    </row>
    <row r="19" spans="2:7" ht="15.75">
      <c r="B19" s="3" t="s">
        <v>1</v>
      </c>
      <c r="C19" s="62" t="s">
        <v>2</v>
      </c>
      <c r="D19" s="62"/>
      <c r="E19" s="73" t="s">
        <v>55</v>
      </c>
      <c r="F19" s="73"/>
      <c r="G19" s="73"/>
    </row>
    <row r="20" spans="2:7" ht="15.75">
      <c r="B20" s="4">
        <v>1</v>
      </c>
      <c r="C20" s="84" t="s">
        <v>93</v>
      </c>
      <c r="D20" s="84"/>
      <c r="E20" s="63">
        <v>40</v>
      </c>
      <c r="F20" s="63"/>
      <c r="G20" s="63"/>
    </row>
    <row r="21" spans="2:7" ht="15.75">
      <c r="B21" s="4">
        <v>2</v>
      </c>
      <c r="C21" s="84" t="s">
        <v>94</v>
      </c>
      <c r="D21" s="84"/>
      <c r="E21" s="63">
        <v>41</v>
      </c>
      <c r="F21" s="63"/>
      <c r="G21" s="63"/>
    </row>
    <row r="22" spans="2:7" ht="15.75">
      <c r="B22" s="62" t="s">
        <v>56</v>
      </c>
      <c r="C22" s="62"/>
      <c r="D22" s="62"/>
      <c r="E22" s="62">
        <v>81</v>
      </c>
      <c r="F22" s="62"/>
      <c r="G22" s="62"/>
    </row>
    <row r="24" spans="2:4" ht="15.75">
      <c r="B24" s="2" t="s">
        <v>44</v>
      </c>
      <c r="C24" s="2"/>
      <c r="D24" s="2"/>
    </row>
    <row r="25" spans="2:6" ht="15.75">
      <c r="B25" s="6" t="s">
        <v>1</v>
      </c>
      <c r="C25" s="6" t="s">
        <v>78</v>
      </c>
      <c r="D25" s="60" t="s">
        <v>4</v>
      </c>
      <c r="E25" s="61"/>
      <c r="F25" s="6" t="s">
        <v>3</v>
      </c>
    </row>
    <row r="26" spans="2:6" ht="15.75">
      <c r="B26" s="4">
        <v>1</v>
      </c>
      <c r="C26" s="4" t="s">
        <v>5</v>
      </c>
      <c r="D26" s="85">
        <v>38</v>
      </c>
      <c r="E26" s="86"/>
      <c r="F26" s="4">
        <v>46.9</v>
      </c>
    </row>
    <row r="27" spans="2:6" ht="15.75">
      <c r="B27" s="4">
        <v>2</v>
      </c>
      <c r="C27" s="4" t="s">
        <v>6</v>
      </c>
      <c r="D27" s="85">
        <v>43</v>
      </c>
      <c r="E27" s="86"/>
      <c r="F27" s="4">
        <v>53.1</v>
      </c>
    </row>
    <row r="28" spans="2:6" ht="15.75">
      <c r="B28" s="7"/>
      <c r="C28" s="7"/>
      <c r="D28" s="7"/>
      <c r="E28" s="7"/>
      <c r="F28" s="7"/>
    </row>
    <row r="29" spans="2:6" ht="15.75">
      <c r="B29" s="7"/>
      <c r="C29" s="7"/>
      <c r="D29" s="7"/>
      <c r="E29" s="7"/>
      <c r="F29" s="7"/>
    </row>
    <row r="30" ht="135" customHeight="1"/>
    <row r="31" spans="2:4" ht="15.75">
      <c r="B31" s="2" t="s">
        <v>75</v>
      </c>
      <c r="C31" s="2"/>
      <c r="D31" s="2"/>
    </row>
    <row r="33" spans="2:7" ht="15.75">
      <c r="B33" s="6" t="s">
        <v>1</v>
      </c>
      <c r="C33" s="8" t="s">
        <v>7</v>
      </c>
      <c r="D33" s="6" t="s">
        <v>4</v>
      </c>
      <c r="E33" s="6" t="s">
        <v>3</v>
      </c>
      <c r="F33" s="9"/>
      <c r="G33" s="5"/>
    </row>
    <row r="34" spans="2:7" ht="15.75">
      <c r="B34" s="4">
        <v>1</v>
      </c>
      <c r="C34" s="10" t="s">
        <v>8</v>
      </c>
      <c r="D34" s="4">
        <v>81</v>
      </c>
      <c r="E34" s="4">
        <v>100</v>
      </c>
      <c r="F34" s="11"/>
      <c r="G34" s="7"/>
    </row>
    <row r="35" spans="2:7" ht="15.75">
      <c r="B35" s="4">
        <v>2</v>
      </c>
      <c r="C35" s="48" t="s">
        <v>9</v>
      </c>
      <c r="D35" s="4">
        <v>0</v>
      </c>
      <c r="E35" s="4">
        <v>0</v>
      </c>
      <c r="F35" s="11"/>
      <c r="G35" s="7"/>
    </row>
    <row r="36" spans="2:7" ht="15.75">
      <c r="B36" s="7"/>
      <c r="C36" s="7"/>
      <c r="D36" s="7"/>
      <c r="E36" s="7"/>
      <c r="F36" s="7"/>
      <c r="G36" s="7"/>
    </row>
    <row r="37" spans="2:7" ht="15.75">
      <c r="B37" s="7"/>
      <c r="C37" s="12"/>
      <c r="D37" s="12"/>
      <c r="E37" s="7"/>
      <c r="F37" s="7"/>
      <c r="G37" s="7"/>
    </row>
    <row r="38" spans="2:7" ht="15.75">
      <c r="B38" s="7"/>
      <c r="C38" s="12"/>
      <c r="D38" s="12"/>
      <c r="E38" s="7"/>
      <c r="F38" s="7"/>
      <c r="G38" s="7"/>
    </row>
    <row r="39" spans="2:7" ht="15.75">
      <c r="B39" s="7"/>
      <c r="C39" s="12"/>
      <c r="D39" s="12"/>
      <c r="E39" s="7"/>
      <c r="F39" s="7"/>
      <c r="G39" s="7"/>
    </row>
    <row r="40" spans="2:7" ht="15.75">
      <c r="B40" s="7"/>
      <c r="C40" s="12"/>
      <c r="D40" s="12"/>
      <c r="E40" s="7"/>
      <c r="F40" s="7"/>
      <c r="G40" s="7"/>
    </row>
    <row r="41" spans="2:7" ht="15.75">
      <c r="B41" s="7"/>
      <c r="C41" s="12"/>
      <c r="D41" s="12"/>
      <c r="E41" s="7"/>
      <c r="F41" s="7"/>
      <c r="G41" s="7"/>
    </row>
    <row r="42" spans="2:7" ht="15.75">
      <c r="B42" s="7"/>
      <c r="C42" s="12"/>
      <c r="D42" s="12"/>
      <c r="E42" s="7"/>
      <c r="F42" s="7"/>
      <c r="G42" s="7"/>
    </row>
    <row r="43" spans="2:7" ht="15.75">
      <c r="B43" s="7"/>
      <c r="C43" s="12"/>
      <c r="D43" s="12"/>
      <c r="E43" s="7"/>
      <c r="F43" s="7"/>
      <c r="G43" s="7"/>
    </row>
    <row r="44" spans="2:7" ht="15.75">
      <c r="B44" s="7"/>
      <c r="C44" s="12"/>
      <c r="D44" s="12"/>
      <c r="E44" s="7"/>
      <c r="F44" s="7"/>
      <c r="G44" s="7"/>
    </row>
    <row r="45" spans="2:7" ht="15.75">
      <c r="B45" s="7"/>
      <c r="C45" s="12"/>
      <c r="D45" s="12"/>
      <c r="E45" s="7"/>
      <c r="F45" s="7"/>
      <c r="G45" s="7"/>
    </row>
    <row r="46" spans="2:7" ht="15.75">
      <c r="B46" s="7"/>
      <c r="C46" s="12"/>
      <c r="D46" s="12"/>
      <c r="E46" s="7"/>
      <c r="F46" s="7"/>
      <c r="G46" s="7"/>
    </row>
    <row r="47" spans="2:7" ht="15.75">
      <c r="B47" s="7"/>
      <c r="C47" s="12"/>
      <c r="D47" s="12"/>
      <c r="E47" s="7"/>
      <c r="F47" s="7"/>
      <c r="G47" s="7"/>
    </row>
    <row r="48" spans="2:7" ht="15.75">
      <c r="B48" s="7"/>
      <c r="C48" s="12"/>
      <c r="D48" s="12"/>
      <c r="E48" s="7"/>
      <c r="F48" s="7"/>
      <c r="G48" s="7"/>
    </row>
    <row r="49" spans="2:7" ht="15.75">
      <c r="B49" s="7"/>
      <c r="C49" s="12"/>
      <c r="D49" s="12"/>
      <c r="E49" s="7"/>
      <c r="F49" s="7"/>
      <c r="G49" s="7"/>
    </row>
    <row r="50" spans="1:7" ht="15.75">
      <c r="A50" s="1" t="s">
        <v>119</v>
      </c>
      <c r="B50" s="7"/>
      <c r="C50" s="12"/>
      <c r="D50" s="12"/>
      <c r="E50" s="7"/>
      <c r="F50" s="7"/>
      <c r="G50" s="7"/>
    </row>
    <row r="51" spans="2:7" ht="15.75">
      <c r="B51" s="7"/>
      <c r="C51" s="12"/>
      <c r="D51" s="12"/>
      <c r="E51" s="7"/>
      <c r="F51" s="7"/>
      <c r="G51" s="7"/>
    </row>
    <row r="52" ht="15.75">
      <c r="B52" s="2" t="s">
        <v>67</v>
      </c>
    </row>
    <row r="53" spans="2:8" ht="15.75" customHeight="1">
      <c r="B53" s="75" t="s">
        <v>72</v>
      </c>
      <c r="C53" s="76"/>
      <c r="D53" s="76"/>
      <c r="E53" s="76"/>
      <c r="F53" s="77"/>
      <c r="G53" s="6" t="s">
        <v>64</v>
      </c>
      <c r="H53" s="9"/>
    </row>
    <row r="54" spans="2:8" ht="15.75" customHeight="1">
      <c r="B54" s="64" t="s">
        <v>58</v>
      </c>
      <c r="C54" s="65"/>
      <c r="D54" s="65"/>
      <c r="E54" s="65"/>
      <c r="F54" s="66"/>
      <c r="G54" s="13">
        <v>4.08</v>
      </c>
      <c r="H54" s="11"/>
    </row>
    <row r="55" spans="2:8" ht="15.75" customHeight="1">
      <c r="B55" s="67" t="s">
        <v>59</v>
      </c>
      <c r="C55" s="68"/>
      <c r="D55" s="68"/>
      <c r="E55" s="68"/>
      <c r="F55" s="69"/>
      <c r="G55" s="14">
        <v>4.3</v>
      </c>
      <c r="H55" s="11"/>
    </row>
    <row r="56" spans="2:8" ht="15.75" customHeight="1">
      <c r="B56" s="67" t="s">
        <v>60</v>
      </c>
      <c r="C56" s="68"/>
      <c r="D56" s="68"/>
      <c r="E56" s="68"/>
      <c r="F56" s="69"/>
      <c r="G56" s="14">
        <v>4</v>
      </c>
      <c r="H56" s="11"/>
    </row>
    <row r="57" spans="2:8" ht="34.5" customHeight="1">
      <c r="B57" s="67" t="s">
        <v>61</v>
      </c>
      <c r="C57" s="68"/>
      <c r="D57" s="68"/>
      <c r="E57" s="68"/>
      <c r="F57" s="69"/>
      <c r="G57" s="14">
        <v>4.31</v>
      </c>
      <c r="H57" s="11"/>
    </row>
    <row r="58" spans="2:8" ht="15.75" customHeight="1">
      <c r="B58" s="64" t="s">
        <v>62</v>
      </c>
      <c r="C58" s="65"/>
      <c r="D58" s="65"/>
      <c r="E58" s="65"/>
      <c r="F58" s="66"/>
      <c r="G58" s="15">
        <v>4.1</v>
      </c>
      <c r="H58" s="11"/>
    </row>
    <row r="59" spans="2:8" ht="15.75">
      <c r="B59" s="81" t="s">
        <v>63</v>
      </c>
      <c r="C59" s="82"/>
      <c r="D59" s="82"/>
      <c r="E59" s="82"/>
      <c r="F59" s="83"/>
      <c r="G59" s="16">
        <f>SUM(G54:G58)/5</f>
        <v>4.1579999999999995</v>
      </c>
      <c r="H59" s="9"/>
    </row>
    <row r="60" spans="2:7" ht="15.75">
      <c r="B60" s="5"/>
      <c r="C60" s="5"/>
      <c r="D60" s="5"/>
      <c r="E60" s="5"/>
      <c r="F60" s="17"/>
      <c r="G60" s="5"/>
    </row>
    <row r="61" spans="2:7" ht="15.75">
      <c r="B61" s="5"/>
      <c r="C61" s="5"/>
      <c r="D61" s="5"/>
      <c r="E61" s="5"/>
      <c r="F61" s="17"/>
      <c r="G61" s="5"/>
    </row>
    <row r="62" spans="2:7" ht="15.75">
      <c r="B62" s="5"/>
      <c r="C62" s="5"/>
      <c r="D62" s="5"/>
      <c r="E62" s="5"/>
      <c r="F62" s="17"/>
      <c r="G62" s="5"/>
    </row>
    <row r="63" spans="2:7" ht="15.75">
      <c r="B63" s="5"/>
      <c r="C63" s="5"/>
      <c r="D63" s="5"/>
      <c r="E63" s="5"/>
      <c r="F63" s="17"/>
      <c r="G63" s="5"/>
    </row>
    <row r="64" spans="2:7" ht="15.75">
      <c r="B64" s="5"/>
      <c r="C64" s="5"/>
      <c r="D64" s="5"/>
      <c r="E64" s="5"/>
      <c r="F64" s="17"/>
      <c r="G64" s="5"/>
    </row>
    <row r="65" spans="2:7" ht="15.75">
      <c r="B65" s="5"/>
      <c r="C65" s="5"/>
      <c r="D65" s="5"/>
      <c r="E65" s="5"/>
      <c r="F65" s="17"/>
      <c r="G65" s="5"/>
    </row>
    <row r="66" spans="2:7" ht="15.75">
      <c r="B66" s="5"/>
      <c r="C66" s="5"/>
      <c r="D66" s="5"/>
      <c r="E66" s="5"/>
      <c r="F66" s="17"/>
      <c r="G66" s="5"/>
    </row>
    <row r="67" spans="2:7" ht="15.75">
      <c r="B67" s="5"/>
      <c r="C67" s="5"/>
      <c r="D67" s="5"/>
      <c r="E67" s="5"/>
      <c r="F67" s="17"/>
      <c r="G67" s="5"/>
    </row>
    <row r="68" spans="2:7" ht="15.75">
      <c r="B68" s="5"/>
      <c r="C68" s="5"/>
      <c r="D68" s="5"/>
      <c r="E68" s="5"/>
      <c r="F68" s="17"/>
      <c r="G68" s="5"/>
    </row>
    <row r="69" spans="2:7" ht="15.75">
      <c r="B69" s="5"/>
      <c r="C69" s="5"/>
      <c r="D69" s="5"/>
      <c r="E69" s="5"/>
      <c r="F69" s="17"/>
      <c r="G69" s="5"/>
    </row>
    <row r="70" spans="2:7" ht="15.75">
      <c r="B70" s="5"/>
      <c r="C70" s="5"/>
      <c r="D70" s="5"/>
      <c r="E70" s="5"/>
      <c r="F70" s="17"/>
      <c r="G70" s="5"/>
    </row>
    <row r="71" spans="2:7" ht="15.75">
      <c r="B71" s="5"/>
      <c r="C71" s="5"/>
      <c r="D71" s="5"/>
      <c r="E71" s="5"/>
      <c r="F71" s="17"/>
      <c r="G71" s="5"/>
    </row>
    <row r="72" spans="2:7" ht="15.75">
      <c r="B72" s="5"/>
      <c r="C72" s="5"/>
      <c r="D72" s="5"/>
      <c r="E72" s="5"/>
      <c r="F72" s="17"/>
      <c r="G72" s="5"/>
    </row>
    <row r="73" spans="2:7" ht="15.75">
      <c r="B73" s="5"/>
      <c r="C73" s="5"/>
      <c r="D73" s="5"/>
      <c r="E73" s="5"/>
      <c r="F73" s="17"/>
      <c r="G73" s="5"/>
    </row>
    <row r="74" spans="2:7" ht="15.75">
      <c r="B74" s="5"/>
      <c r="C74" s="5"/>
      <c r="D74" s="5"/>
      <c r="E74" s="5"/>
      <c r="F74" s="17"/>
      <c r="G74" s="5"/>
    </row>
    <row r="75" spans="2:7" ht="15.75">
      <c r="B75" s="5"/>
      <c r="C75" s="5"/>
      <c r="D75" s="5"/>
      <c r="E75" s="5"/>
      <c r="F75" s="17"/>
      <c r="G75" s="5"/>
    </row>
    <row r="76" spans="2:7" ht="15.75">
      <c r="B76" s="5"/>
      <c r="C76" s="5"/>
      <c r="D76" s="5"/>
      <c r="E76" s="5"/>
      <c r="F76" s="17"/>
      <c r="G76" s="5"/>
    </row>
    <row r="77" spans="2:7" ht="15.75">
      <c r="B77" s="5"/>
      <c r="C77" s="5"/>
      <c r="D77" s="5"/>
      <c r="E77" s="5"/>
      <c r="F77" s="17"/>
      <c r="G77" s="5"/>
    </row>
    <row r="78" spans="2:7" ht="15.75">
      <c r="B78" s="5"/>
      <c r="C78" s="5"/>
      <c r="D78" s="5"/>
      <c r="E78" s="5"/>
      <c r="F78" s="17"/>
      <c r="G78" s="5"/>
    </row>
    <row r="79" spans="2:7" ht="21.75" customHeight="1">
      <c r="B79" s="18" t="s">
        <v>70</v>
      </c>
      <c r="C79" s="18"/>
      <c r="D79" s="18"/>
      <c r="E79" s="18"/>
      <c r="F79" s="18"/>
      <c r="G79" s="18"/>
    </row>
    <row r="80" spans="2:7" ht="15.75">
      <c r="B80" s="18" t="s">
        <v>71</v>
      </c>
      <c r="C80" s="18"/>
      <c r="D80" s="18"/>
      <c r="E80" s="18"/>
      <c r="F80" s="18"/>
      <c r="G80" s="18"/>
    </row>
    <row r="81" spans="2:7" ht="15.75">
      <c r="B81" s="5"/>
      <c r="C81" s="5"/>
      <c r="D81" s="5"/>
      <c r="E81" s="5"/>
      <c r="F81" s="17"/>
      <c r="G81" s="5"/>
    </row>
    <row r="82" spans="2:7" ht="45" customHeight="1">
      <c r="B82" s="73" t="s">
        <v>68</v>
      </c>
      <c r="C82" s="73"/>
      <c r="D82" s="43" t="s">
        <v>41</v>
      </c>
      <c r="E82" s="43" t="s">
        <v>41</v>
      </c>
      <c r="F82" s="20"/>
      <c r="G82" s="20"/>
    </row>
    <row r="83" spans="2:5" ht="15.75" customHeight="1">
      <c r="B83" s="49" t="s">
        <v>65</v>
      </c>
      <c r="C83" s="50"/>
      <c r="D83" s="21">
        <v>0</v>
      </c>
      <c r="E83" s="21">
        <v>0</v>
      </c>
    </row>
    <row r="84" spans="2:5" ht="15.75">
      <c r="B84" s="55" t="s">
        <v>120</v>
      </c>
      <c r="C84" s="56"/>
      <c r="D84" s="21">
        <v>2</v>
      </c>
      <c r="E84" s="22">
        <v>3</v>
      </c>
    </row>
    <row r="85" spans="2:5" ht="15.75">
      <c r="B85" s="74" t="s">
        <v>66</v>
      </c>
      <c r="C85" s="74"/>
      <c r="D85" s="21">
        <v>79</v>
      </c>
      <c r="E85" s="22">
        <v>97</v>
      </c>
    </row>
    <row r="86" spans="2:7" ht="15.75">
      <c r="B86" s="5"/>
      <c r="C86" s="5"/>
      <c r="D86" s="5"/>
      <c r="E86" s="5"/>
      <c r="F86" s="17"/>
      <c r="G86" s="5"/>
    </row>
    <row r="87" spans="2:7" ht="15.75">
      <c r="B87" s="5"/>
      <c r="C87" s="5"/>
      <c r="D87" s="5"/>
      <c r="E87" s="5"/>
      <c r="F87" s="17"/>
      <c r="G87" s="5"/>
    </row>
    <row r="88" spans="2:7" ht="15.75">
      <c r="B88" s="5"/>
      <c r="C88" s="5"/>
      <c r="D88" s="5"/>
      <c r="E88" s="5"/>
      <c r="F88" s="17"/>
      <c r="G88" s="5"/>
    </row>
    <row r="89" spans="2:7" ht="15.75">
      <c r="B89" s="5"/>
      <c r="C89" s="5"/>
      <c r="D89" s="5"/>
      <c r="E89" s="5"/>
      <c r="F89" s="17"/>
      <c r="G89" s="5"/>
    </row>
    <row r="90" spans="2:7" ht="15.75">
      <c r="B90" s="5"/>
      <c r="C90" s="5"/>
      <c r="D90" s="5"/>
      <c r="E90" s="5"/>
      <c r="F90" s="17"/>
      <c r="G90" s="5"/>
    </row>
    <row r="91" spans="2:7" ht="15.75">
      <c r="B91" s="5"/>
      <c r="C91" s="5"/>
      <c r="D91" s="5"/>
      <c r="E91" s="5"/>
      <c r="F91" s="17"/>
      <c r="G91" s="5"/>
    </row>
    <row r="92" spans="2:7" ht="15.75">
      <c r="B92" s="5"/>
      <c r="C92" s="5"/>
      <c r="D92" s="5"/>
      <c r="E92" s="5"/>
      <c r="F92" s="17"/>
      <c r="G92" s="5"/>
    </row>
    <row r="93" spans="2:7" ht="15.75">
      <c r="B93" s="5"/>
      <c r="C93" s="5"/>
      <c r="D93" s="5"/>
      <c r="E93" s="5"/>
      <c r="F93" s="17"/>
      <c r="G93" s="5"/>
    </row>
    <row r="94" spans="2:7" ht="15.75">
      <c r="B94" s="5"/>
      <c r="C94" s="5"/>
      <c r="D94" s="5"/>
      <c r="E94" s="5"/>
      <c r="F94" s="17"/>
      <c r="G94" s="5"/>
    </row>
    <row r="95" spans="2:7" ht="15.75">
      <c r="B95" s="5"/>
      <c r="C95" s="5"/>
      <c r="D95" s="5"/>
      <c r="E95" s="5"/>
      <c r="F95" s="17"/>
      <c r="G95" s="5"/>
    </row>
    <row r="96" spans="2:7" ht="15.75">
      <c r="B96" s="5"/>
      <c r="C96" s="5"/>
      <c r="D96" s="5"/>
      <c r="E96" s="5"/>
      <c r="F96" s="17"/>
      <c r="G96" s="5"/>
    </row>
    <row r="97" spans="2:7" ht="15.75">
      <c r="B97" s="5"/>
      <c r="C97" s="5"/>
      <c r="D97" s="5"/>
      <c r="E97" s="5"/>
      <c r="F97" s="17"/>
      <c r="G97" s="5"/>
    </row>
    <row r="98" spans="2:7" ht="15.75">
      <c r="B98" s="5"/>
      <c r="C98" s="5"/>
      <c r="D98" s="5"/>
      <c r="E98" s="5"/>
      <c r="F98" s="17"/>
      <c r="G98" s="5"/>
    </row>
    <row r="99" spans="2:7" ht="15.75">
      <c r="B99" s="5"/>
      <c r="C99" s="5"/>
      <c r="D99" s="5"/>
      <c r="E99" s="5"/>
      <c r="F99" s="17"/>
      <c r="G99" s="5"/>
    </row>
    <row r="100" spans="2:7" ht="15.75">
      <c r="B100" s="5"/>
      <c r="C100" s="5"/>
      <c r="D100" s="5"/>
      <c r="E100" s="5"/>
      <c r="F100" s="17"/>
      <c r="G100" s="5"/>
    </row>
    <row r="101" spans="2:7" ht="15.75">
      <c r="B101" s="5"/>
      <c r="C101" s="5"/>
      <c r="D101" s="5"/>
      <c r="E101" s="5"/>
      <c r="F101" s="17"/>
      <c r="G101" s="5"/>
    </row>
    <row r="102" spans="2:7" ht="15.75">
      <c r="B102" s="5"/>
      <c r="C102" s="5"/>
      <c r="D102" s="5"/>
      <c r="E102" s="5"/>
      <c r="F102" s="17"/>
      <c r="G102" s="5"/>
    </row>
    <row r="103" spans="2:7" ht="15.75">
      <c r="B103" s="18" t="s">
        <v>76</v>
      </c>
      <c r="C103" s="5"/>
      <c r="D103" s="5"/>
      <c r="E103" s="5"/>
      <c r="F103" s="17"/>
      <c r="G103" s="5"/>
    </row>
    <row r="104" spans="2:7" ht="15.75">
      <c r="B104" s="18"/>
      <c r="C104" s="5"/>
      <c r="D104" s="5"/>
      <c r="E104" s="5"/>
      <c r="F104" s="17"/>
      <c r="G104" s="5"/>
    </row>
    <row r="105" spans="2:8" ht="15.75">
      <c r="B105" s="5"/>
      <c r="C105" s="6" t="s">
        <v>73</v>
      </c>
      <c r="D105" s="6" t="s">
        <v>46</v>
      </c>
      <c r="E105" s="6" t="s">
        <v>47</v>
      </c>
      <c r="F105" s="6" t="s">
        <v>48</v>
      </c>
      <c r="G105" s="6" t="s">
        <v>49</v>
      </c>
      <c r="H105" s="6" t="s">
        <v>50</v>
      </c>
    </row>
    <row r="106" spans="2:8" ht="15.75">
      <c r="B106" s="5"/>
      <c r="C106" s="6" t="s">
        <v>74</v>
      </c>
      <c r="D106" s="6">
        <f>D179+D213+D249+D287+D323</f>
        <v>0</v>
      </c>
      <c r="E106" s="6">
        <f>E179+E213+E249+E287+E323</f>
        <v>0</v>
      </c>
      <c r="F106" s="6">
        <f>F179+F213+F249+F287+F323</f>
        <v>110</v>
      </c>
      <c r="G106" s="6">
        <f>G179+G213+G249+G287+G323</f>
        <v>1925</v>
      </c>
      <c r="H106" s="6">
        <f>H179+H213+H249+H287+H323</f>
        <v>476</v>
      </c>
    </row>
    <row r="107" spans="2:10" ht="15.75">
      <c r="B107" s="5"/>
      <c r="C107" s="6" t="s">
        <v>41</v>
      </c>
      <c r="D107" s="16">
        <f>(D106/3110)*100</f>
        <v>0</v>
      </c>
      <c r="E107" s="16">
        <f>(E106/3110)*100</f>
        <v>0</v>
      </c>
      <c r="F107" s="16">
        <f>(F106/3110)*100</f>
        <v>3.536977491961415</v>
      </c>
      <c r="G107" s="16">
        <f>(G106/3110)*100</f>
        <v>61.89710610932476</v>
      </c>
      <c r="H107" s="16">
        <f>(H106/3110)*100</f>
        <v>15.305466237942122</v>
      </c>
      <c r="I107" s="23"/>
      <c r="J107" s="23"/>
    </row>
    <row r="108" spans="2:11" ht="15.75">
      <c r="B108" s="5"/>
      <c r="C108" s="5"/>
      <c r="D108" s="17"/>
      <c r="E108" s="17"/>
      <c r="F108" s="17"/>
      <c r="G108" s="17"/>
      <c r="H108" s="17"/>
      <c r="I108" s="23"/>
      <c r="J108" s="23"/>
      <c r="K108" s="23"/>
    </row>
    <row r="109" spans="2:9" ht="15.75">
      <c r="B109" s="70" t="s">
        <v>77</v>
      </c>
      <c r="C109" s="70"/>
      <c r="D109" s="70"/>
      <c r="E109" s="70"/>
      <c r="F109" s="70"/>
      <c r="G109" s="70"/>
      <c r="H109" s="70"/>
      <c r="I109" s="23"/>
    </row>
    <row r="110" spans="2:7" ht="15.75">
      <c r="B110" s="5"/>
      <c r="C110" s="5"/>
      <c r="D110" s="5"/>
      <c r="E110" s="5"/>
      <c r="F110" s="17"/>
      <c r="G110" s="5"/>
    </row>
    <row r="111" spans="2:7" ht="15.75">
      <c r="B111" s="5"/>
      <c r="C111" s="5"/>
      <c r="D111" s="5"/>
      <c r="E111" s="5"/>
      <c r="F111" s="17"/>
      <c r="G111" s="5"/>
    </row>
    <row r="112" spans="2:7" ht="15.75">
      <c r="B112" s="5"/>
      <c r="C112" s="5"/>
      <c r="D112" s="5"/>
      <c r="E112" s="5"/>
      <c r="F112" s="17"/>
      <c r="G112" s="5"/>
    </row>
    <row r="113" spans="2:7" ht="15.75">
      <c r="B113" s="5"/>
      <c r="C113" s="5"/>
      <c r="D113" s="5"/>
      <c r="E113" s="5"/>
      <c r="F113" s="17"/>
      <c r="G113" s="5"/>
    </row>
    <row r="114" spans="2:7" ht="15.75">
      <c r="B114" s="5"/>
      <c r="C114" s="5"/>
      <c r="D114" s="5"/>
      <c r="E114" s="5"/>
      <c r="F114" s="17"/>
      <c r="G114" s="5"/>
    </row>
    <row r="115" spans="2:7" ht="15.75">
      <c r="B115" s="5"/>
      <c r="C115" s="5"/>
      <c r="D115" s="5"/>
      <c r="E115" s="5"/>
      <c r="F115" s="17"/>
      <c r="G115" s="5"/>
    </row>
    <row r="116" spans="2:7" ht="15.75">
      <c r="B116" s="5"/>
      <c r="C116" s="5"/>
      <c r="D116" s="5"/>
      <c r="E116" s="5"/>
      <c r="F116" s="17"/>
      <c r="G116" s="5"/>
    </row>
    <row r="117" spans="2:7" ht="15.75">
      <c r="B117" s="5"/>
      <c r="C117" s="5"/>
      <c r="D117" s="5"/>
      <c r="E117" s="5"/>
      <c r="F117" s="17"/>
      <c r="G117" s="5"/>
    </row>
    <row r="118" spans="2:7" ht="15.75">
      <c r="B118" s="5"/>
      <c r="C118" s="5"/>
      <c r="D118" s="5"/>
      <c r="E118" s="5"/>
      <c r="F118" s="17"/>
      <c r="G118" s="5"/>
    </row>
    <row r="119" spans="2:7" ht="15.75">
      <c r="B119" s="5"/>
      <c r="C119" s="5"/>
      <c r="D119" s="5"/>
      <c r="E119" s="5"/>
      <c r="F119" s="17"/>
      <c r="G119" s="5"/>
    </row>
    <row r="120" spans="2:7" ht="15.75">
      <c r="B120" s="5"/>
      <c r="C120" s="5"/>
      <c r="D120" s="5"/>
      <c r="E120" s="5"/>
      <c r="F120" s="17"/>
      <c r="G120" s="5"/>
    </row>
    <row r="121" spans="2:7" ht="15.75">
      <c r="B121" s="5"/>
      <c r="C121" s="5"/>
      <c r="D121" s="5"/>
      <c r="E121" s="5"/>
      <c r="F121" s="17"/>
      <c r="G121" s="5"/>
    </row>
    <row r="122" spans="2:7" ht="15.75">
      <c r="B122" s="5"/>
      <c r="C122" s="5"/>
      <c r="D122" s="5"/>
      <c r="E122" s="5"/>
      <c r="F122" s="17"/>
      <c r="G122" s="5"/>
    </row>
    <row r="123" spans="2:7" ht="15.75">
      <c r="B123" s="5"/>
      <c r="C123" s="5"/>
      <c r="D123" s="5"/>
      <c r="E123" s="5"/>
      <c r="F123" s="17"/>
      <c r="G123" s="5"/>
    </row>
    <row r="124" spans="2:7" ht="15.75">
      <c r="B124" s="5"/>
      <c r="C124" s="5"/>
      <c r="D124" s="5"/>
      <c r="E124" s="5"/>
      <c r="F124" s="17"/>
      <c r="G124" s="5"/>
    </row>
    <row r="125" spans="2:7" ht="15.75">
      <c r="B125" s="5"/>
      <c r="C125" s="5"/>
      <c r="D125" s="5"/>
      <c r="E125" s="5"/>
      <c r="F125" s="17"/>
      <c r="G125" s="5"/>
    </row>
    <row r="126" spans="2:7" ht="15.75">
      <c r="B126" s="18" t="s">
        <v>81</v>
      </c>
      <c r="C126" s="18"/>
      <c r="D126" s="18"/>
      <c r="E126" s="18"/>
      <c r="F126" s="18"/>
      <c r="G126" s="18"/>
    </row>
    <row r="127" spans="2:7" ht="15.75">
      <c r="B127" s="18"/>
      <c r="C127" s="18"/>
      <c r="D127" s="18"/>
      <c r="E127" s="18"/>
      <c r="F127" s="18"/>
      <c r="G127" s="18"/>
    </row>
    <row r="128" spans="2:7" ht="15.75" customHeight="1">
      <c r="B128" s="5"/>
      <c r="C128" s="5"/>
      <c r="D128" s="5"/>
      <c r="E128" s="5"/>
      <c r="F128" s="17"/>
      <c r="G128" s="5"/>
    </row>
    <row r="129" spans="2:7" ht="45" customHeight="1">
      <c r="B129" s="78" t="s">
        <v>79</v>
      </c>
      <c r="C129" s="79"/>
      <c r="D129" s="43" t="s">
        <v>41</v>
      </c>
      <c r="E129" s="43" t="s">
        <v>41</v>
      </c>
      <c r="F129" s="20"/>
      <c r="G129" s="20"/>
    </row>
    <row r="130" spans="2:5" ht="15.75" customHeight="1">
      <c r="B130" s="55" t="s">
        <v>80</v>
      </c>
      <c r="C130" s="56"/>
      <c r="D130" s="21">
        <v>4</v>
      </c>
      <c r="E130" s="21">
        <v>5</v>
      </c>
    </row>
    <row r="131" spans="2:5" ht="30.75" customHeight="1">
      <c r="B131" s="55" t="s">
        <v>82</v>
      </c>
      <c r="C131" s="56"/>
      <c r="D131" s="21">
        <v>77</v>
      </c>
      <c r="E131" s="22">
        <v>95</v>
      </c>
    </row>
    <row r="132" spans="2:7" ht="15.75">
      <c r="B132" s="5"/>
      <c r="C132" s="5"/>
      <c r="D132" s="5"/>
      <c r="E132" s="5"/>
      <c r="F132" s="17"/>
      <c r="G132" s="5"/>
    </row>
    <row r="133" spans="2:7" ht="15.75">
      <c r="B133" s="5"/>
      <c r="C133" s="5"/>
      <c r="D133" s="5"/>
      <c r="E133" s="5"/>
      <c r="F133" s="17"/>
      <c r="G133" s="5"/>
    </row>
    <row r="134" spans="2:7" ht="15.75">
      <c r="B134" s="5"/>
      <c r="C134" s="5"/>
      <c r="D134" s="5"/>
      <c r="E134" s="5"/>
      <c r="F134" s="17"/>
      <c r="G134" s="5"/>
    </row>
    <row r="135" spans="2:7" ht="15.75">
      <c r="B135" s="5"/>
      <c r="C135" s="5"/>
      <c r="D135" s="5"/>
      <c r="E135" s="5"/>
      <c r="F135" s="17"/>
      <c r="G135" s="5"/>
    </row>
    <row r="136" spans="2:7" ht="15.75">
      <c r="B136" s="5"/>
      <c r="C136" s="5"/>
      <c r="D136" s="5"/>
      <c r="E136" s="5"/>
      <c r="F136" s="17"/>
      <c r="G136" s="5"/>
    </row>
    <row r="137" spans="2:7" ht="15.75">
      <c r="B137" s="5"/>
      <c r="C137" s="5"/>
      <c r="D137" s="5"/>
      <c r="E137" s="5"/>
      <c r="F137" s="17"/>
      <c r="G137" s="5"/>
    </row>
    <row r="138" spans="2:7" ht="15.75">
      <c r="B138" s="5"/>
      <c r="C138" s="5"/>
      <c r="D138" s="5"/>
      <c r="E138" s="5"/>
      <c r="F138" s="17"/>
      <c r="G138" s="5"/>
    </row>
    <row r="139" spans="2:7" ht="15.75">
      <c r="B139" s="5"/>
      <c r="C139" s="5"/>
      <c r="D139" s="5"/>
      <c r="E139" s="5"/>
      <c r="F139" s="17"/>
      <c r="G139" s="5"/>
    </row>
    <row r="140" spans="2:7" ht="15.75">
      <c r="B140" s="5"/>
      <c r="C140" s="5"/>
      <c r="D140" s="5"/>
      <c r="E140" s="5"/>
      <c r="F140" s="17"/>
      <c r="G140" s="5"/>
    </row>
    <row r="141" spans="2:7" ht="15.75">
      <c r="B141" s="5"/>
      <c r="C141" s="5"/>
      <c r="D141" s="5"/>
      <c r="E141" s="5"/>
      <c r="F141" s="17"/>
      <c r="G141" s="5"/>
    </row>
    <row r="142" spans="2:7" ht="15.75">
      <c r="B142" s="5"/>
      <c r="C142" s="5"/>
      <c r="D142" s="5"/>
      <c r="E142" s="5"/>
      <c r="F142" s="17"/>
      <c r="G142" s="5"/>
    </row>
    <row r="143" spans="2:7" ht="15.75">
      <c r="B143" s="5"/>
      <c r="C143" s="5"/>
      <c r="D143" s="5"/>
      <c r="E143" s="5"/>
      <c r="F143" s="17"/>
      <c r="G143" s="5"/>
    </row>
    <row r="144" spans="2:7" ht="15.75">
      <c r="B144" s="5"/>
      <c r="C144" s="5"/>
      <c r="D144" s="5"/>
      <c r="E144" s="5"/>
      <c r="F144" s="17"/>
      <c r="G144" s="5"/>
    </row>
    <row r="145" spans="2:7" ht="15.75">
      <c r="B145" s="5"/>
      <c r="C145" s="5"/>
      <c r="D145" s="5"/>
      <c r="E145" s="5"/>
      <c r="F145" s="17"/>
      <c r="G145" s="5"/>
    </row>
    <row r="146" spans="2:7" ht="15.75">
      <c r="B146" s="5"/>
      <c r="C146" s="5"/>
      <c r="D146" s="5"/>
      <c r="E146" s="5"/>
      <c r="F146" s="17"/>
      <c r="G146" s="5"/>
    </row>
    <row r="147" spans="2:7" ht="15.75">
      <c r="B147" s="5"/>
      <c r="C147" s="5"/>
      <c r="D147" s="5"/>
      <c r="E147" s="5"/>
      <c r="F147" s="17"/>
      <c r="G147" s="5"/>
    </row>
    <row r="148" spans="2:7" ht="15.75">
      <c r="B148" s="5"/>
      <c r="C148" s="5"/>
      <c r="D148" s="5"/>
      <c r="E148" s="5"/>
      <c r="F148" s="17"/>
      <c r="G148" s="5"/>
    </row>
    <row r="149" ht="15.75">
      <c r="B149" s="2" t="s">
        <v>83</v>
      </c>
    </row>
    <row r="150" spans="2:4" ht="15.75">
      <c r="B150" s="24" t="s">
        <v>108</v>
      </c>
      <c r="C150" s="25"/>
      <c r="D150" s="25"/>
    </row>
    <row r="151" ht="4.5" customHeight="1">
      <c r="B151" s="2"/>
    </row>
    <row r="152" spans="2:9" ht="31.5" customHeight="1">
      <c r="B152" s="6" t="s">
        <v>1</v>
      </c>
      <c r="C152" s="26" t="s">
        <v>45</v>
      </c>
      <c r="D152" s="6" t="s">
        <v>46</v>
      </c>
      <c r="E152" s="6" t="s">
        <v>47</v>
      </c>
      <c r="F152" s="6" t="s">
        <v>48</v>
      </c>
      <c r="G152" s="6" t="s">
        <v>49</v>
      </c>
      <c r="H152" s="6" t="s">
        <v>50</v>
      </c>
      <c r="I152" s="9"/>
    </row>
    <row r="153" spans="2:8" ht="20.25" customHeight="1">
      <c r="B153" s="4">
        <v>1</v>
      </c>
      <c r="C153" s="27" t="s">
        <v>95</v>
      </c>
      <c r="D153" s="28">
        <v>0</v>
      </c>
      <c r="E153" s="28">
        <v>0</v>
      </c>
      <c r="F153" s="28">
        <v>5</v>
      </c>
      <c r="G153" s="28">
        <v>167</v>
      </c>
      <c r="H153" s="28">
        <v>28</v>
      </c>
    </row>
    <row r="154" spans="2:8" ht="15.75">
      <c r="B154" s="4">
        <v>2</v>
      </c>
      <c r="C154" s="27" t="s">
        <v>96</v>
      </c>
      <c r="D154" s="28">
        <v>0</v>
      </c>
      <c r="E154" s="28">
        <v>0</v>
      </c>
      <c r="F154" s="28">
        <v>6</v>
      </c>
      <c r="G154" s="28">
        <v>183</v>
      </c>
      <c r="H154" s="28">
        <v>16</v>
      </c>
    </row>
    <row r="155" spans="2:8" ht="15.75">
      <c r="B155" s="60" t="s">
        <v>51</v>
      </c>
      <c r="C155" s="61"/>
      <c r="D155" s="29">
        <f>SUM(D153:D154)</f>
        <v>0</v>
      </c>
      <c r="E155" s="6">
        <f>SUM(E153:E154)</f>
        <v>0</v>
      </c>
      <c r="F155" s="6">
        <f>SUM(F153:F154)</f>
        <v>11</v>
      </c>
      <c r="G155" s="6">
        <f>SUM(G153:G154)</f>
        <v>350</v>
      </c>
      <c r="H155" s="6">
        <f>SUM(H153:H154)</f>
        <v>44</v>
      </c>
    </row>
    <row r="156" spans="2:8" ht="15.75">
      <c r="B156" s="5"/>
      <c r="C156" s="5"/>
      <c r="D156" s="5"/>
      <c r="E156" s="5"/>
      <c r="F156" s="5"/>
      <c r="G156" s="5"/>
      <c r="H156" s="5"/>
    </row>
    <row r="157" spans="2:8" ht="15.75">
      <c r="B157" s="5"/>
      <c r="C157" s="5"/>
      <c r="D157" s="5"/>
      <c r="E157" s="5"/>
      <c r="F157" s="5"/>
      <c r="G157" s="5"/>
      <c r="H157" s="5"/>
    </row>
    <row r="158" spans="2:8" ht="15.75">
      <c r="B158" s="5"/>
      <c r="C158" s="5"/>
      <c r="D158" s="5"/>
      <c r="E158" s="5"/>
      <c r="F158" s="5"/>
      <c r="G158" s="5"/>
      <c r="H158" s="5"/>
    </row>
    <row r="159" spans="2:8" ht="15.75">
      <c r="B159" s="5"/>
      <c r="C159" s="5"/>
      <c r="D159" s="5"/>
      <c r="E159" s="5"/>
      <c r="F159" s="5"/>
      <c r="G159" s="5"/>
      <c r="H159" s="5"/>
    </row>
    <row r="160" spans="2:8" ht="15.75">
      <c r="B160" s="5"/>
      <c r="C160" s="5"/>
      <c r="D160" s="5"/>
      <c r="E160" s="5"/>
      <c r="F160" s="5"/>
      <c r="G160" s="5"/>
      <c r="H160" s="5"/>
    </row>
    <row r="161" spans="2:8" ht="15.75">
      <c r="B161" s="5"/>
      <c r="C161" s="5"/>
      <c r="D161" s="5"/>
      <c r="E161" s="5"/>
      <c r="F161" s="5"/>
      <c r="G161" s="5"/>
      <c r="H161" s="5"/>
    </row>
    <row r="162" spans="2:8" ht="15.75">
      <c r="B162" s="5"/>
      <c r="C162" s="5"/>
      <c r="D162" s="5"/>
      <c r="E162" s="5"/>
      <c r="F162" s="5"/>
      <c r="G162" s="5"/>
      <c r="H162" s="5"/>
    </row>
    <row r="163" spans="2:8" ht="15.75">
      <c r="B163" s="5"/>
      <c r="C163" s="5"/>
      <c r="D163" s="5"/>
      <c r="E163" s="5"/>
      <c r="F163" s="5"/>
      <c r="G163" s="5"/>
      <c r="H163" s="5"/>
    </row>
    <row r="164" spans="2:8" ht="15.75">
      <c r="B164" s="5"/>
      <c r="C164" s="5"/>
      <c r="D164" s="5"/>
      <c r="E164" s="5"/>
      <c r="F164" s="5"/>
      <c r="G164" s="5"/>
      <c r="H164" s="5"/>
    </row>
    <row r="165" spans="2:8" ht="15.75">
      <c r="B165" s="5"/>
      <c r="C165" s="5"/>
      <c r="D165" s="5"/>
      <c r="E165" s="5"/>
      <c r="F165" s="5"/>
      <c r="G165" s="5"/>
      <c r="H165" s="5"/>
    </row>
    <row r="166" spans="2:8" ht="15.75">
      <c r="B166" s="5"/>
      <c r="C166" s="5"/>
      <c r="D166" s="5"/>
      <c r="E166" s="5"/>
      <c r="F166" s="5"/>
      <c r="G166" s="5"/>
      <c r="H166" s="5"/>
    </row>
    <row r="167" spans="2:8" ht="15.75">
      <c r="B167" s="5"/>
      <c r="C167" s="5"/>
      <c r="D167" s="5"/>
      <c r="E167" s="5"/>
      <c r="F167" s="5"/>
      <c r="G167" s="5"/>
      <c r="H167" s="5"/>
    </row>
    <row r="168" spans="2:8" ht="15.75">
      <c r="B168" s="5"/>
      <c r="C168" s="5"/>
      <c r="D168" s="5"/>
      <c r="E168" s="5"/>
      <c r="F168" s="5"/>
      <c r="G168" s="5"/>
      <c r="H168" s="5"/>
    </row>
    <row r="169" spans="2:8" ht="15.75">
      <c r="B169" s="5"/>
      <c r="C169" s="5"/>
      <c r="D169" s="5"/>
      <c r="E169" s="5"/>
      <c r="F169" s="5"/>
      <c r="G169" s="5"/>
      <c r="H169" s="5"/>
    </row>
    <row r="170" spans="2:8" ht="15.75">
      <c r="B170" s="5"/>
      <c r="C170" s="5"/>
      <c r="D170" s="5"/>
      <c r="E170" s="5"/>
      <c r="F170" s="5"/>
      <c r="G170" s="5"/>
      <c r="H170" s="5"/>
    </row>
    <row r="171" spans="2:8" ht="15.75">
      <c r="B171" s="5"/>
      <c r="C171" s="5"/>
      <c r="D171" s="5"/>
      <c r="E171" s="5"/>
      <c r="F171" s="5"/>
      <c r="G171" s="5"/>
      <c r="H171" s="5"/>
    </row>
    <row r="172" ht="15.75">
      <c r="B172" s="24" t="s">
        <v>54</v>
      </c>
    </row>
    <row r="173" spans="2:9" ht="15.75">
      <c r="B173" s="6" t="s">
        <v>1</v>
      </c>
      <c r="C173" s="26" t="s">
        <v>53</v>
      </c>
      <c r="D173" s="6" t="s">
        <v>46</v>
      </c>
      <c r="E173" s="6" t="s">
        <v>47</v>
      </c>
      <c r="F173" s="6" t="s">
        <v>48</v>
      </c>
      <c r="G173" s="6" t="s">
        <v>49</v>
      </c>
      <c r="H173" s="6" t="s">
        <v>50</v>
      </c>
      <c r="I173" s="6" t="s">
        <v>52</v>
      </c>
    </row>
    <row r="174" spans="2:9" ht="15.75">
      <c r="B174" s="4">
        <v>1</v>
      </c>
      <c r="C174" s="4" t="s">
        <v>10</v>
      </c>
      <c r="D174" s="28">
        <v>0</v>
      </c>
      <c r="E174" s="28">
        <v>0</v>
      </c>
      <c r="F174" s="28">
        <v>1</v>
      </c>
      <c r="G174" s="28">
        <v>65</v>
      </c>
      <c r="H174" s="28">
        <v>15</v>
      </c>
      <c r="I174" s="6">
        <f>(D174*1+E174*2+F174*3+G174*4+H174*5)/81</f>
        <v>4.172839506172839</v>
      </c>
    </row>
    <row r="175" spans="2:9" ht="15.75">
      <c r="B175" s="4">
        <v>2</v>
      </c>
      <c r="C175" s="4" t="s">
        <v>11</v>
      </c>
      <c r="D175" s="28">
        <v>0</v>
      </c>
      <c r="E175" s="28">
        <v>0</v>
      </c>
      <c r="F175" s="28">
        <v>1</v>
      </c>
      <c r="G175" s="28">
        <v>67</v>
      </c>
      <c r="H175" s="28">
        <v>13</v>
      </c>
      <c r="I175" s="6">
        <f>(D175*1+E175*2+F175*3+G175*4+H175*5)/81</f>
        <v>4.148148148148148</v>
      </c>
    </row>
    <row r="176" spans="2:9" ht="25.5" customHeight="1">
      <c r="B176" s="4">
        <v>3</v>
      </c>
      <c r="C176" s="4" t="s">
        <v>12</v>
      </c>
      <c r="D176" s="28">
        <v>0</v>
      </c>
      <c r="E176" s="28">
        <v>0</v>
      </c>
      <c r="F176" s="28">
        <v>2</v>
      </c>
      <c r="G176" s="28">
        <v>74</v>
      </c>
      <c r="H176" s="28">
        <v>5</v>
      </c>
      <c r="I176" s="6">
        <f>(D176*1+E176*2+F176*3+G176*4+H176*5)/81</f>
        <v>4.037037037037037</v>
      </c>
    </row>
    <row r="177" spans="2:9" ht="33.75" customHeight="1">
      <c r="B177" s="4">
        <v>4</v>
      </c>
      <c r="C177" s="4" t="s">
        <v>13</v>
      </c>
      <c r="D177" s="28">
        <v>0</v>
      </c>
      <c r="E177" s="28">
        <v>0</v>
      </c>
      <c r="F177" s="28">
        <v>5</v>
      </c>
      <c r="G177" s="28">
        <v>71</v>
      </c>
      <c r="H177" s="28">
        <v>5</v>
      </c>
      <c r="I177" s="6">
        <f>(D177*1+E177*2+F177*3+G177*4+H177*5)/81</f>
        <v>4</v>
      </c>
    </row>
    <row r="178" spans="2:9" ht="15.75">
      <c r="B178" s="4">
        <v>5</v>
      </c>
      <c r="C178" s="4" t="s">
        <v>14</v>
      </c>
      <c r="D178" s="28">
        <v>0</v>
      </c>
      <c r="E178" s="28">
        <v>0</v>
      </c>
      <c r="F178" s="28">
        <v>2</v>
      </c>
      <c r="G178" s="28">
        <v>73</v>
      </c>
      <c r="H178" s="28">
        <v>6</v>
      </c>
      <c r="I178" s="6">
        <f>(D178*1+E178*2+F178*3+G178*4+H178*5)/81</f>
        <v>4.049382716049383</v>
      </c>
    </row>
    <row r="179" spans="2:9" ht="15.75">
      <c r="B179" s="60" t="s">
        <v>57</v>
      </c>
      <c r="C179" s="61"/>
      <c r="D179" s="6">
        <f>SUM(D174:D178)</f>
        <v>0</v>
      </c>
      <c r="E179" s="6">
        <f>SUM(E174:E178)</f>
        <v>0</v>
      </c>
      <c r="F179" s="6">
        <f>SUM(F174:F178)</f>
        <v>11</v>
      </c>
      <c r="G179" s="6">
        <f>SUM(G174:G178)</f>
        <v>350</v>
      </c>
      <c r="H179" s="6">
        <f>SUM(H174:H178)</f>
        <v>44</v>
      </c>
      <c r="I179" s="30">
        <f>(D179*1+E179*2+F179*3+G179*4+H179*5)/405</f>
        <v>4.0814814814814815</v>
      </c>
    </row>
    <row r="180" spans="1:8" ht="15.75">
      <c r="A180" s="1" t="s">
        <v>121</v>
      </c>
      <c r="B180" s="44"/>
      <c r="C180" s="44"/>
      <c r="D180" s="44"/>
      <c r="E180" s="44"/>
      <c r="F180" s="44"/>
      <c r="G180" s="44"/>
      <c r="H180" s="44"/>
    </row>
    <row r="181" spans="1:9" ht="15.75">
      <c r="A181" s="1" t="s">
        <v>139</v>
      </c>
      <c r="B181" s="44"/>
      <c r="C181" s="44"/>
      <c r="D181" s="44"/>
      <c r="E181" s="44"/>
      <c r="F181" s="44"/>
      <c r="G181" s="44"/>
      <c r="H181" s="44"/>
      <c r="I181" s="31"/>
    </row>
    <row r="182" spans="1:9" ht="15.75">
      <c r="A182" s="1" t="s">
        <v>138</v>
      </c>
      <c r="B182" s="44"/>
      <c r="C182" s="44"/>
      <c r="D182" s="44"/>
      <c r="E182" s="44"/>
      <c r="F182" s="44"/>
      <c r="G182" s="44"/>
      <c r="H182" s="44"/>
      <c r="I182" s="31"/>
    </row>
    <row r="183" spans="1:9" ht="15.75">
      <c r="A183" s="1" t="s">
        <v>137</v>
      </c>
      <c r="B183" s="44"/>
      <c r="C183" s="44"/>
      <c r="D183" s="44"/>
      <c r="E183" s="44"/>
      <c r="F183" s="44"/>
      <c r="G183" s="44"/>
      <c r="H183" s="44"/>
      <c r="I183" s="31"/>
    </row>
    <row r="184" spans="2:9" ht="15.75">
      <c r="B184" s="2" t="s">
        <v>84</v>
      </c>
      <c r="I184" s="31"/>
    </row>
    <row r="185" ht="15.75">
      <c r="B185" s="24" t="s">
        <v>109</v>
      </c>
    </row>
    <row r="186" ht="15.75">
      <c r="B186" s="24"/>
    </row>
    <row r="187" spans="2:8" ht="31.5">
      <c r="B187" s="3" t="s">
        <v>1</v>
      </c>
      <c r="C187" s="19" t="s">
        <v>45</v>
      </c>
      <c r="D187" s="3" t="s">
        <v>46</v>
      </c>
      <c r="E187" s="3" t="s">
        <v>47</v>
      </c>
      <c r="F187" s="3" t="s">
        <v>48</v>
      </c>
      <c r="G187" s="3" t="s">
        <v>49</v>
      </c>
      <c r="H187" s="3" t="s">
        <v>50</v>
      </c>
    </row>
    <row r="188" spans="2:8" ht="15.75">
      <c r="B188" s="4">
        <v>1</v>
      </c>
      <c r="C188" s="27" t="s">
        <v>95</v>
      </c>
      <c r="D188" s="28">
        <v>0</v>
      </c>
      <c r="E188" s="28">
        <v>0</v>
      </c>
      <c r="F188" s="28">
        <v>1</v>
      </c>
      <c r="G188" s="28">
        <v>144</v>
      </c>
      <c r="H188" s="28">
        <v>55</v>
      </c>
    </row>
    <row r="189" spans="2:8" ht="15.75">
      <c r="B189" s="4">
        <v>2</v>
      </c>
      <c r="C189" s="27" t="s">
        <v>96</v>
      </c>
      <c r="D189" s="28">
        <v>0</v>
      </c>
      <c r="E189" s="28">
        <v>0</v>
      </c>
      <c r="F189" s="28">
        <v>0</v>
      </c>
      <c r="G189" s="28">
        <v>133</v>
      </c>
      <c r="H189" s="28">
        <v>72</v>
      </c>
    </row>
    <row r="190" spans="2:8" ht="15.75">
      <c r="B190" s="71" t="s">
        <v>51</v>
      </c>
      <c r="C190" s="72"/>
      <c r="D190" s="3">
        <f>SUM(D188:D189)</f>
        <v>0</v>
      </c>
      <c r="E190" s="3">
        <f>SUM(E188:E189)</f>
        <v>0</v>
      </c>
      <c r="F190" s="3">
        <f>SUM(F188:F189)</f>
        <v>1</v>
      </c>
      <c r="G190" s="3">
        <f>SUM(G188:G189)</f>
        <v>277</v>
      </c>
      <c r="H190" s="3">
        <f>SUM(H188:H189)</f>
        <v>127</v>
      </c>
    </row>
    <row r="195" ht="30" customHeight="1"/>
    <row r="206" ht="15.75">
      <c r="B206" s="24" t="s">
        <v>54</v>
      </c>
    </row>
    <row r="207" spans="2:9" ht="15.75">
      <c r="B207" s="6" t="s">
        <v>1</v>
      </c>
      <c r="C207" s="26" t="s">
        <v>53</v>
      </c>
      <c r="D207" s="6" t="s">
        <v>46</v>
      </c>
      <c r="E207" s="6" t="s">
        <v>47</v>
      </c>
      <c r="F207" s="6" t="s">
        <v>48</v>
      </c>
      <c r="G207" s="6" t="s">
        <v>49</v>
      </c>
      <c r="H207" s="6" t="s">
        <v>50</v>
      </c>
      <c r="I207" s="6" t="s">
        <v>52</v>
      </c>
    </row>
    <row r="208" spans="2:9" ht="15.75">
      <c r="B208" s="4">
        <v>1</v>
      </c>
      <c r="C208" s="4" t="s">
        <v>15</v>
      </c>
      <c r="D208" s="28">
        <v>0</v>
      </c>
      <c r="E208" s="28">
        <v>0</v>
      </c>
      <c r="F208" s="28">
        <v>0</v>
      </c>
      <c r="G208" s="28">
        <v>39</v>
      </c>
      <c r="H208" s="28">
        <v>42</v>
      </c>
      <c r="I208" s="6">
        <f>(D208*1+E208*2+F208*3+G208*4+H208*5)/81</f>
        <v>4.518518518518518</v>
      </c>
    </row>
    <row r="209" spans="2:9" ht="15.75">
      <c r="B209" s="4">
        <v>2</v>
      </c>
      <c r="C209" s="4" t="s">
        <v>16</v>
      </c>
      <c r="D209" s="28">
        <v>0</v>
      </c>
      <c r="E209" s="28">
        <v>0</v>
      </c>
      <c r="F209" s="28">
        <v>0</v>
      </c>
      <c r="G209" s="28">
        <v>39</v>
      </c>
      <c r="H209" s="28">
        <v>42</v>
      </c>
      <c r="I209" s="6">
        <f>(D209*1+E209*2+F209*3+G209*4+H209*5)/81</f>
        <v>4.518518518518518</v>
      </c>
    </row>
    <row r="210" spans="2:9" ht="15.75">
      <c r="B210" s="4">
        <v>3</v>
      </c>
      <c r="C210" s="4" t="s">
        <v>17</v>
      </c>
      <c r="D210" s="28">
        <v>0</v>
      </c>
      <c r="E210" s="28">
        <v>0</v>
      </c>
      <c r="F210" s="28">
        <v>0</v>
      </c>
      <c r="G210" s="28">
        <v>57</v>
      </c>
      <c r="H210" s="28">
        <v>24</v>
      </c>
      <c r="I210" s="6">
        <f>(D210*1+E210*2+F210*3+G210*4+H210*5)/81</f>
        <v>4.296296296296297</v>
      </c>
    </row>
    <row r="211" spans="2:9" ht="15.75">
      <c r="B211" s="4">
        <v>4</v>
      </c>
      <c r="C211" s="4" t="s">
        <v>18</v>
      </c>
      <c r="D211" s="28">
        <v>0</v>
      </c>
      <c r="E211" s="28">
        <v>0</v>
      </c>
      <c r="F211" s="28">
        <v>1</v>
      </c>
      <c r="G211" s="28">
        <v>69</v>
      </c>
      <c r="H211" s="28">
        <v>11</v>
      </c>
      <c r="I211" s="6">
        <f>(D211*1+E211*2+F211*3+G211*4+H211*5)/81</f>
        <v>4.1234567901234565</v>
      </c>
    </row>
    <row r="212" spans="2:9" ht="15.75">
      <c r="B212" s="4">
        <v>5</v>
      </c>
      <c r="C212" s="4" t="s">
        <v>19</v>
      </c>
      <c r="D212" s="28">
        <v>0</v>
      </c>
      <c r="E212" s="28">
        <v>0</v>
      </c>
      <c r="F212" s="28">
        <v>0</v>
      </c>
      <c r="G212" s="28">
        <v>73</v>
      </c>
      <c r="H212" s="28">
        <v>8</v>
      </c>
      <c r="I212" s="6">
        <f>(D212*1+E212*2+F212*3+G212*4+H212*5)/81</f>
        <v>4.098765432098766</v>
      </c>
    </row>
    <row r="213" spans="2:9" ht="15.75">
      <c r="B213" s="60" t="s">
        <v>57</v>
      </c>
      <c r="C213" s="61"/>
      <c r="D213" s="6">
        <f>SUM(D208:D212)</f>
        <v>0</v>
      </c>
      <c r="E213" s="6">
        <f>SUM(E208:E212)</f>
        <v>0</v>
      </c>
      <c r="F213" s="6">
        <f>SUM(F208:F212)</f>
        <v>1</v>
      </c>
      <c r="G213" s="6">
        <f>SUM(G208:G212)</f>
        <v>277</v>
      </c>
      <c r="H213" s="6">
        <f>SUM(H208:H212)</f>
        <v>127</v>
      </c>
      <c r="I213" s="30">
        <f>(D213*1+E213*2+F213*3+G213*4+H213*5)/405</f>
        <v>4.311111111111111</v>
      </c>
    </row>
    <row r="214" spans="1:8" ht="15.75">
      <c r="A214" s="1" t="s">
        <v>122</v>
      </c>
      <c r="B214" s="44"/>
      <c r="C214" s="44"/>
      <c r="D214" s="44"/>
      <c r="E214" s="44"/>
      <c r="F214" s="44"/>
      <c r="G214" s="44"/>
      <c r="H214" s="44"/>
    </row>
    <row r="215" spans="1:8" ht="15.75">
      <c r="A215" s="1" t="s">
        <v>123</v>
      </c>
      <c r="B215" s="44"/>
      <c r="C215" s="44"/>
      <c r="D215" s="44"/>
      <c r="E215" s="44"/>
      <c r="F215" s="44"/>
      <c r="G215" s="44"/>
      <c r="H215" s="44"/>
    </row>
    <row r="216" spans="1:9" ht="15.75">
      <c r="A216" s="1" t="s">
        <v>124</v>
      </c>
      <c r="B216" s="44"/>
      <c r="C216" s="44"/>
      <c r="D216" s="44"/>
      <c r="E216" s="44"/>
      <c r="F216" s="44"/>
      <c r="G216" s="44"/>
      <c r="H216" s="44"/>
      <c r="I216" s="31"/>
    </row>
    <row r="217" spans="1:9" ht="15.75">
      <c r="A217" s="1" t="s">
        <v>113</v>
      </c>
      <c r="B217" s="2" t="s">
        <v>85</v>
      </c>
      <c r="I217" s="31"/>
    </row>
    <row r="218" spans="2:9" ht="15.75">
      <c r="B218" s="24" t="s">
        <v>110</v>
      </c>
      <c r="I218" s="31"/>
    </row>
    <row r="219" spans="2:8" ht="31.5">
      <c r="B219" s="6" t="s">
        <v>1</v>
      </c>
      <c r="C219" s="26" t="s">
        <v>45</v>
      </c>
      <c r="D219" s="6" t="s">
        <v>46</v>
      </c>
      <c r="E219" s="6" t="s">
        <v>47</v>
      </c>
      <c r="F219" s="6" t="s">
        <v>48</v>
      </c>
      <c r="G219" s="6" t="s">
        <v>49</v>
      </c>
      <c r="H219" s="6" t="s">
        <v>50</v>
      </c>
    </row>
    <row r="220" spans="2:8" ht="15.75">
      <c r="B220" s="4">
        <v>1</v>
      </c>
      <c r="C220" s="27" t="s">
        <v>95</v>
      </c>
      <c r="D220" s="28">
        <v>0</v>
      </c>
      <c r="E220" s="28">
        <v>0</v>
      </c>
      <c r="F220" s="28">
        <v>50</v>
      </c>
      <c r="G220" s="28">
        <v>279</v>
      </c>
      <c r="H220" s="28">
        <v>31</v>
      </c>
    </row>
    <row r="221" spans="2:8" ht="15.75">
      <c r="B221" s="4">
        <v>2</v>
      </c>
      <c r="C221" s="27" t="s">
        <v>96</v>
      </c>
      <c r="D221" s="28">
        <v>0</v>
      </c>
      <c r="E221" s="28">
        <v>0</v>
      </c>
      <c r="F221" s="28">
        <v>37</v>
      </c>
      <c r="G221" s="28">
        <v>303</v>
      </c>
      <c r="H221" s="28">
        <v>29</v>
      </c>
    </row>
    <row r="222" spans="2:8" ht="15.75">
      <c r="B222" s="60" t="s">
        <v>51</v>
      </c>
      <c r="C222" s="61"/>
      <c r="D222" s="6">
        <f>SUM(D220:D221)</f>
        <v>0</v>
      </c>
      <c r="E222" s="6">
        <f>SUM(E220:E221)</f>
        <v>0</v>
      </c>
      <c r="F222" s="6">
        <f>SUM(F220:F221)</f>
        <v>87</v>
      </c>
      <c r="G222" s="6">
        <f>SUM(G220:G221)</f>
        <v>582</v>
      </c>
      <c r="H222" s="6">
        <f>SUM(H220:H221)</f>
        <v>60</v>
      </c>
    </row>
    <row r="223" ht="15.75">
      <c r="I223" s="5"/>
    </row>
    <row r="224" ht="15.75">
      <c r="I224" s="5"/>
    </row>
    <row r="225" ht="15.75">
      <c r="I225" s="5"/>
    </row>
    <row r="226" ht="15.75">
      <c r="I226" s="32"/>
    </row>
    <row r="227" ht="15.75">
      <c r="I227" s="9"/>
    </row>
    <row r="238" ht="15.75">
      <c r="B238" s="24" t="s">
        <v>54</v>
      </c>
    </row>
    <row r="239" spans="2:9" ht="15.75">
      <c r="B239" s="6" t="s">
        <v>1</v>
      </c>
      <c r="C239" s="26" t="s">
        <v>53</v>
      </c>
      <c r="D239" s="6" t="s">
        <v>46</v>
      </c>
      <c r="E239" s="6" t="s">
        <v>47</v>
      </c>
      <c r="F239" s="6" t="s">
        <v>48</v>
      </c>
      <c r="G239" s="6" t="s">
        <v>49</v>
      </c>
      <c r="H239" s="6" t="s">
        <v>50</v>
      </c>
      <c r="I239" s="36" t="s">
        <v>52</v>
      </c>
    </row>
    <row r="240" spans="2:9" ht="15.75">
      <c r="B240" s="4">
        <v>1</v>
      </c>
      <c r="C240" s="4" t="s">
        <v>20</v>
      </c>
      <c r="D240" s="28">
        <v>0</v>
      </c>
      <c r="E240" s="28">
        <v>0</v>
      </c>
      <c r="F240" s="28">
        <v>1</v>
      </c>
      <c r="G240" s="28">
        <v>74</v>
      </c>
      <c r="H240" s="28">
        <v>6</v>
      </c>
      <c r="I240" s="6">
        <f aca="true" t="shared" si="0" ref="I240:I248">(D240*1+E240*2+F240*3+G240*4+H240*5)/81</f>
        <v>4.061728395061729</v>
      </c>
    </row>
    <row r="241" spans="2:9" ht="15.75">
      <c r="B241" s="4">
        <v>2</v>
      </c>
      <c r="C241" s="4" t="s">
        <v>21</v>
      </c>
      <c r="D241" s="28">
        <v>0</v>
      </c>
      <c r="E241" s="28">
        <v>0</v>
      </c>
      <c r="F241" s="28">
        <v>1</v>
      </c>
      <c r="G241" s="28">
        <v>75</v>
      </c>
      <c r="H241" s="28">
        <v>5</v>
      </c>
      <c r="I241" s="6">
        <f t="shared" si="0"/>
        <v>4.049382716049383</v>
      </c>
    </row>
    <row r="242" spans="2:9" ht="15.75">
      <c r="B242" s="4">
        <v>3</v>
      </c>
      <c r="C242" s="4" t="s">
        <v>22</v>
      </c>
      <c r="D242" s="28">
        <v>0</v>
      </c>
      <c r="E242" s="28">
        <v>0</v>
      </c>
      <c r="F242" s="28">
        <v>2</v>
      </c>
      <c r="G242" s="28">
        <v>73</v>
      </c>
      <c r="H242" s="28">
        <v>6</v>
      </c>
      <c r="I242" s="6">
        <f t="shared" si="0"/>
        <v>4.049382716049383</v>
      </c>
    </row>
    <row r="243" spans="2:9" ht="15.75">
      <c r="B243" s="4">
        <v>4</v>
      </c>
      <c r="C243" s="4" t="s">
        <v>23</v>
      </c>
      <c r="D243" s="28">
        <v>0</v>
      </c>
      <c r="E243" s="28">
        <v>0</v>
      </c>
      <c r="F243" s="28">
        <v>6</v>
      </c>
      <c r="G243" s="28">
        <v>74</v>
      </c>
      <c r="H243" s="28">
        <v>1</v>
      </c>
      <c r="I243" s="6">
        <f t="shared" si="0"/>
        <v>3.9382716049382718</v>
      </c>
    </row>
    <row r="244" spans="2:9" ht="15.75">
      <c r="B244" s="4">
        <v>5</v>
      </c>
      <c r="C244" s="4" t="s">
        <v>24</v>
      </c>
      <c r="D244" s="28">
        <v>0</v>
      </c>
      <c r="E244" s="28">
        <v>0</v>
      </c>
      <c r="F244" s="28">
        <v>1</v>
      </c>
      <c r="G244" s="28">
        <v>76</v>
      </c>
      <c r="H244" s="28">
        <v>4</v>
      </c>
      <c r="I244" s="6">
        <f t="shared" si="0"/>
        <v>4.037037037037037</v>
      </c>
    </row>
    <row r="245" spans="2:9" ht="15.75">
      <c r="B245" s="4">
        <v>6</v>
      </c>
      <c r="C245" s="4" t="s">
        <v>25</v>
      </c>
      <c r="D245" s="28">
        <v>0</v>
      </c>
      <c r="E245" s="28">
        <v>0</v>
      </c>
      <c r="F245" s="28">
        <v>4</v>
      </c>
      <c r="G245" s="28">
        <v>69</v>
      </c>
      <c r="H245" s="28">
        <v>8</v>
      </c>
      <c r="I245" s="6">
        <f t="shared" si="0"/>
        <v>4.049382716049383</v>
      </c>
    </row>
    <row r="246" spans="2:9" ht="15.75">
      <c r="B246" s="4">
        <v>7</v>
      </c>
      <c r="C246" s="4" t="s">
        <v>26</v>
      </c>
      <c r="D246" s="28">
        <v>0</v>
      </c>
      <c r="E246" s="28">
        <v>0</v>
      </c>
      <c r="F246" s="28">
        <v>24</v>
      </c>
      <c r="G246" s="28">
        <v>46</v>
      </c>
      <c r="H246" s="28">
        <v>11</v>
      </c>
      <c r="I246" s="6">
        <f t="shared" si="0"/>
        <v>3.8395061728395063</v>
      </c>
    </row>
    <row r="247" spans="2:9" ht="15.75">
      <c r="B247" s="4">
        <v>8</v>
      </c>
      <c r="C247" s="4" t="s">
        <v>27</v>
      </c>
      <c r="D247" s="28">
        <v>0</v>
      </c>
      <c r="E247" s="28">
        <v>0</v>
      </c>
      <c r="F247" s="28">
        <v>24</v>
      </c>
      <c r="G247" s="28">
        <v>47</v>
      </c>
      <c r="H247" s="28">
        <v>10</v>
      </c>
      <c r="I247" s="6">
        <f t="shared" si="0"/>
        <v>3.8271604938271606</v>
      </c>
    </row>
    <row r="248" spans="2:9" ht="15.75">
      <c r="B248" s="4">
        <v>9</v>
      </c>
      <c r="C248" s="4" t="s">
        <v>28</v>
      </c>
      <c r="D248" s="28">
        <v>0</v>
      </c>
      <c r="E248" s="28">
        <v>0</v>
      </c>
      <c r="F248" s="28">
        <v>24</v>
      </c>
      <c r="G248" s="28">
        <v>48</v>
      </c>
      <c r="H248" s="28">
        <v>9</v>
      </c>
      <c r="I248" s="6">
        <f t="shared" si="0"/>
        <v>3.814814814814815</v>
      </c>
    </row>
    <row r="249" spans="2:9" ht="15.75">
      <c r="B249" s="60" t="s">
        <v>57</v>
      </c>
      <c r="C249" s="61"/>
      <c r="D249" s="6">
        <f>SUM(D240:D248)</f>
        <v>0</v>
      </c>
      <c r="E249" s="6">
        <f>SUM(E240:E248)</f>
        <v>0</v>
      </c>
      <c r="F249" s="6">
        <f>SUM(F240:F248)</f>
        <v>87</v>
      </c>
      <c r="G249" s="6">
        <f>SUM(G240:G248)</f>
        <v>582</v>
      </c>
      <c r="H249" s="6">
        <f>SUM(H240:H248)</f>
        <v>60</v>
      </c>
      <c r="I249" s="30">
        <f>(D249*1+E249*2+F249*3+G249*4+H249*5)/729</f>
        <v>3.962962962962963</v>
      </c>
    </row>
    <row r="250" spans="1:8" ht="15.75">
      <c r="A250" s="1" t="s">
        <v>122</v>
      </c>
      <c r="B250" s="44"/>
      <c r="C250" s="44"/>
      <c r="D250" s="44"/>
      <c r="E250" s="44"/>
      <c r="F250" s="44"/>
      <c r="G250" s="44"/>
      <c r="H250" s="44"/>
    </row>
    <row r="251" spans="1:9" ht="15.75">
      <c r="A251" s="1" t="s">
        <v>125</v>
      </c>
      <c r="B251" s="53"/>
      <c r="C251" s="44"/>
      <c r="D251" s="44"/>
      <c r="E251" s="44"/>
      <c r="F251" s="44"/>
      <c r="G251" s="44"/>
      <c r="H251" s="44"/>
      <c r="I251" s="31"/>
    </row>
    <row r="252" spans="1:9" ht="15.75">
      <c r="A252" s="1" t="s">
        <v>127</v>
      </c>
      <c r="B252" s="44"/>
      <c r="C252" s="44"/>
      <c r="D252" s="44"/>
      <c r="E252" s="44"/>
      <c r="F252" s="44"/>
      <c r="G252" s="44"/>
      <c r="H252" s="44"/>
      <c r="I252" s="31"/>
    </row>
    <row r="253" spans="1:9" ht="15.75">
      <c r="A253" s="1" t="s">
        <v>126</v>
      </c>
      <c r="B253" s="44"/>
      <c r="C253" s="44"/>
      <c r="D253" s="44"/>
      <c r="E253" s="44"/>
      <c r="F253" s="44"/>
      <c r="G253" s="44"/>
      <c r="H253" s="44"/>
      <c r="I253" s="31"/>
    </row>
    <row r="254" spans="1:9" ht="15.75">
      <c r="A254" s="1" t="s">
        <v>140</v>
      </c>
      <c r="B254" s="44"/>
      <c r="C254" s="44"/>
      <c r="D254" s="44"/>
      <c r="E254" s="44"/>
      <c r="F254" s="44"/>
      <c r="G254" s="44"/>
      <c r="H254" s="44"/>
      <c r="I254" s="31"/>
    </row>
    <row r="255" spans="1:9" ht="15.75">
      <c r="A255" s="1" t="s">
        <v>141</v>
      </c>
      <c r="B255" s="45"/>
      <c r="C255" s="45"/>
      <c r="D255" s="45"/>
      <c r="E255" s="45"/>
      <c r="F255" s="45"/>
      <c r="G255" s="45"/>
      <c r="H255" s="45"/>
      <c r="I255" s="31"/>
    </row>
    <row r="256" spans="1:9" ht="15.75">
      <c r="A256" s="1" t="s">
        <v>128</v>
      </c>
      <c r="B256" s="52"/>
      <c r="C256" s="52"/>
      <c r="D256" s="52"/>
      <c r="E256" s="52"/>
      <c r="F256" s="52"/>
      <c r="G256" s="52"/>
      <c r="H256" s="52"/>
      <c r="I256" s="31"/>
    </row>
    <row r="257" spans="1:9" ht="15.75">
      <c r="A257" s="1" t="s">
        <v>129</v>
      </c>
      <c r="B257" s="52"/>
      <c r="C257" s="52"/>
      <c r="D257" s="52"/>
      <c r="E257" s="52"/>
      <c r="F257" s="52"/>
      <c r="G257" s="52"/>
      <c r="H257" s="52"/>
      <c r="I257" s="31"/>
    </row>
    <row r="258" spans="1:9" ht="15.75">
      <c r="A258" s="1" t="s">
        <v>114</v>
      </c>
      <c r="B258" s="2" t="s">
        <v>86</v>
      </c>
      <c r="I258" s="31"/>
    </row>
    <row r="259" spans="1:9" ht="15.75">
      <c r="A259" s="1" t="s">
        <v>115</v>
      </c>
      <c r="B259" s="24" t="s">
        <v>111</v>
      </c>
      <c r="I259" s="31"/>
    </row>
    <row r="260" spans="1:9" ht="31.5">
      <c r="A260" s="1" t="s">
        <v>116</v>
      </c>
      <c r="B260" s="6" t="s">
        <v>1</v>
      </c>
      <c r="C260" s="26" t="s">
        <v>45</v>
      </c>
      <c r="D260" s="6" t="s">
        <v>46</v>
      </c>
      <c r="E260" s="6" t="s">
        <v>47</v>
      </c>
      <c r="F260" s="6" t="s">
        <v>48</v>
      </c>
      <c r="G260" s="6" t="s">
        <v>49</v>
      </c>
      <c r="H260" s="6" t="s">
        <v>50</v>
      </c>
      <c r="I260" s="31"/>
    </row>
    <row r="261" spans="2:8" ht="15.75">
      <c r="B261" s="4">
        <v>1</v>
      </c>
      <c r="C261" s="27" t="s">
        <v>95</v>
      </c>
      <c r="D261" s="28">
        <v>0</v>
      </c>
      <c r="E261" s="28">
        <v>0</v>
      </c>
      <c r="F261" s="28">
        <v>2</v>
      </c>
      <c r="G261" s="28">
        <v>196</v>
      </c>
      <c r="H261" s="28">
        <v>82</v>
      </c>
    </row>
    <row r="262" spans="2:8" ht="15.75">
      <c r="B262" s="4">
        <v>2</v>
      </c>
      <c r="C262" s="27" t="s">
        <v>96</v>
      </c>
      <c r="D262" s="28">
        <v>0</v>
      </c>
      <c r="E262" s="28">
        <v>0</v>
      </c>
      <c r="F262" s="28">
        <v>0</v>
      </c>
      <c r="G262" s="28">
        <v>187</v>
      </c>
      <c r="H262" s="28">
        <v>100</v>
      </c>
    </row>
    <row r="263" spans="2:8" ht="15.75">
      <c r="B263" s="4"/>
      <c r="C263" s="27"/>
      <c r="D263" s="28"/>
      <c r="E263" s="28"/>
      <c r="F263" s="28"/>
      <c r="G263" s="28"/>
      <c r="H263" s="28"/>
    </row>
    <row r="264" spans="2:8" ht="15.75">
      <c r="B264" s="60" t="s">
        <v>51</v>
      </c>
      <c r="C264" s="61"/>
      <c r="D264" s="6">
        <f>SUM(D261:D263)</f>
        <v>0</v>
      </c>
      <c r="E264" s="6">
        <f>SUM(E261:E263)</f>
        <v>0</v>
      </c>
      <c r="F264" s="6">
        <f>SUM(F261:F263)</f>
        <v>2</v>
      </c>
      <c r="G264" s="6">
        <f>SUM(G261:G263)</f>
        <v>383</v>
      </c>
      <c r="H264" s="6">
        <f>SUM(H261:H263)</f>
        <v>182</v>
      </c>
    </row>
    <row r="276" ht="15.75">
      <c r="I276" s="5"/>
    </row>
    <row r="278" ht="15.75">
      <c r="B278" s="24" t="s">
        <v>54</v>
      </c>
    </row>
    <row r="279" spans="2:9" ht="15.75">
      <c r="B279" s="6" t="s">
        <v>1</v>
      </c>
      <c r="C279" s="26" t="s">
        <v>53</v>
      </c>
      <c r="D279" s="6" t="s">
        <v>46</v>
      </c>
      <c r="E279" s="6" t="s">
        <v>47</v>
      </c>
      <c r="F279" s="6" t="s">
        <v>48</v>
      </c>
      <c r="G279" s="6" t="s">
        <v>49</v>
      </c>
      <c r="H279" s="6" t="s">
        <v>50</v>
      </c>
      <c r="I279" s="6" t="s">
        <v>52</v>
      </c>
    </row>
    <row r="280" spans="2:9" ht="15.75">
      <c r="B280" s="4">
        <v>1</v>
      </c>
      <c r="C280" s="4" t="s">
        <v>29</v>
      </c>
      <c r="D280" s="28">
        <v>0</v>
      </c>
      <c r="E280" s="28">
        <v>0</v>
      </c>
      <c r="F280" s="28">
        <v>0</v>
      </c>
      <c r="G280" s="28">
        <v>39</v>
      </c>
      <c r="H280" s="28">
        <v>42</v>
      </c>
      <c r="I280" s="6">
        <f aca="true" t="shared" si="1" ref="I280:I286">(D280*1+E280*2+F280*3+G280*4+H280*5)/81</f>
        <v>4.518518518518518</v>
      </c>
    </row>
    <row r="281" spans="2:9" ht="15.75">
      <c r="B281" s="4">
        <v>2</v>
      </c>
      <c r="C281" s="4" t="s">
        <v>30</v>
      </c>
      <c r="D281" s="28">
        <v>0</v>
      </c>
      <c r="E281" s="28">
        <v>0</v>
      </c>
      <c r="F281" s="28">
        <v>0</v>
      </c>
      <c r="G281" s="28">
        <v>38</v>
      </c>
      <c r="H281" s="28">
        <v>43</v>
      </c>
      <c r="I281" s="6">
        <f t="shared" si="1"/>
        <v>4.530864197530864</v>
      </c>
    </row>
    <row r="282" spans="2:9" ht="15.75">
      <c r="B282" s="4">
        <v>3</v>
      </c>
      <c r="C282" s="4" t="s">
        <v>31</v>
      </c>
      <c r="D282" s="28">
        <v>0</v>
      </c>
      <c r="E282" s="28">
        <v>0</v>
      </c>
      <c r="F282" s="28">
        <v>0</v>
      </c>
      <c r="G282" s="28">
        <v>51</v>
      </c>
      <c r="H282" s="28">
        <v>30</v>
      </c>
      <c r="I282" s="6">
        <f t="shared" si="1"/>
        <v>4.37037037037037</v>
      </c>
    </row>
    <row r="283" spans="2:9" ht="15.75">
      <c r="B283" s="4">
        <v>4</v>
      </c>
      <c r="C283" s="4" t="s">
        <v>32</v>
      </c>
      <c r="D283" s="28">
        <v>0</v>
      </c>
      <c r="E283" s="28">
        <v>0</v>
      </c>
      <c r="F283" s="28">
        <v>0</v>
      </c>
      <c r="G283" s="28">
        <v>61</v>
      </c>
      <c r="H283" s="28">
        <v>20</v>
      </c>
      <c r="I283" s="6">
        <f t="shared" si="1"/>
        <v>4.246913580246914</v>
      </c>
    </row>
    <row r="284" spans="2:9" ht="15.75">
      <c r="B284" s="4">
        <v>5</v>
      </c>
      <c r="C284" s="4" t="s">
        <v>33</v>
      </c>
      <c r="D284" s="28">
        <v>0</v>
      </c>
      <c r="E284" s="28">
        <v>0</v>
      </c>
      <c r="F284" s="28">
        <v>0</v>
      </c>
      <c r="G284" s="28">
        <v>65</v>
      </c>
      <c r="H284" s="28">
        <v>16</v>
      </c>
      <c r="I284" s="6">
        <f t="shared" si="1"/>
        <v>4.197530864197531</v>
      </c>
    </row>
    <row r="285" spans="2:9" ht="15.75">
      <c r="B285" s="4">
        <v>6</v>
      </c>
      <c r="C285" s="4" t="s">
        <v>34</v>
      </c>
      <c r="D285" s="28">
        <v>0</v>
      </c>
      <c r="E285" s="28">
        <v>0</v>
      </c>
      <c r="F285" s="28">
        <v>1</v>
      </c>
      <c r="G285" s="28">
        <v>66</v>
      </c>
      <c r="H285" s="28">
        <v>14</v>
      </c>
      <c r="I285" s="37">
        <f t="shared" si="1"/>
        <v>4.160493827160494</v>
      </c>
    </row>
    <row r="286" spans="2:9" ht="15.75">
      <c r="B286" s="4">
        <v>7</v>
      </c>
      <c r="C286" s="4" t="s">
        <v>35</v>
      </c>
      <c r="D286" s="28">
        <v>0</v>
      </c>
      <c r="E286" s="28">
        <v>0</v>
      </c>
      <c r="F286" s="28">
        <v>1</v>
      </c>
      <c r="G286" s="28">
        <v>63</v>
      </c>
      <c r="H286" s="28">
        <v>17</v>
      </c>
      <c r="I286" s="37">
        <f t="shared" si="1"/>
        <v>4.197530864197531</v>
      </c>
    </row>
    <row r="287" spans="2:9" ht="15.75">
      <c r="B287" s="46" t="s">
        <v>57</v>
      </c>
      <c r="C287" s="47"/>
      <c r="D287" s="6">
        <f>SUM(D280:D286)</f>
        <v>0</v>
      </c>
      <c r="E287" s="6">
        <f>SUM(E280:E286)</f>
        <v>0</v>
      </c>
      <c r="F287" s="6">
        <f>SUM(F280:F286)</f>
        <v>2</v>
      </c>
      <c r="G287" s="6">
        <f>SUM(G280:G286)</f>
        <v>383</v>
      </c>
      <c r="H287" s="6">
        <f>SUM(H280:H286)</f>
        <v>182</v>
      </c>
      <c r="I287" s="37">
        <f>(D287*1+E287*2+F287*3+G287*4+H287*5)/567</f>
        <v>4.317460317460317</v>
      </c>
    </row>
    <row r="288" spans="1:8" ht="15.75">
      <c r="A288" s="1" t="s">
        <v>122</v>
      </c>
      <c r="B288" s="44"/>
      <c r="C288" s="44"/>
      <c r="D288" s="44"/>
      <c r="E288" s="44"/>
      <c r="F288" s="44"/>
      <c r="G288" s="44"/>
      <c r="H288" s="44"/>
    </row>
    <row r="289" spans="1:8" ht="15.75">
      <c r="A289" s="1" t="s">
        <v>130</v>
      </c>
      <c r="B289" s="44"/>
      <c r="C289" s="44"/>
      <c r="D289" s="44"/>
      <c r="E289" s="44"/>
      <c r="F289" s="44"/>
      <c r="G289" s="44"/>
      <c r="H289" s="44"/>
    </row>
    <row r="290" spans="1:8" ht="15.75">
      <c r="A290" s="1" t="s">
        <v>131</v>
      </c>
      <c r="B290" s="42"/>
      <c r="C290" s="42"/>
      <c r="D290" s="42"/>
      <c r="E290" s="42"/>
      <c r="F290" s="42"/>
      <c r="G290" s="42"/>
      <c r="H290" s="42"/>
    </row>
    <row r="291" spans="1:9" ht="15.75">
      <c r="A291" s="1" t="s">
        <v>132</v>
      </c>
      <c r="B291" s="42"/>
      <c r="C291" s="42"/>
      <c r="D291" s="42"/>
      <c r="E291" s="42"/>
      <c r="F291" s="42"/>
      <c r="G291" s="42"/>
      <c r="H291" s="42"/>
      <c r="I291" s="44"/>
    </row>
    <row r="292" spans="1:9" ht="15.75">
      <c r="A292" s="1" t="s">
        <v>117</v>
      </c>
      <c r="B292" s="2" t="s">
        <v>87</v>
      </c>
      <c r="I292" s="44"/>
    </row>
    <row r="293" spans="2:9" ht="15.75">
      <c r="B293" s="24" t="s">
        <v>112</v>
      </c>
      <c r="I293" s="42"/>
    </row>
    <row r="294" spans="2:9" ht="15.75">
      <c r="B294" s="24"/>
      <c r="I294" s="42"/>
    </row>
    <row r="295" spans="2:8" ht="31.5">
      <c r="B295" s="51" t="s">
        <v>1</v>
      </c>
      <c r="C295" s="33" t="s">
        <v>45</v>
      </c>
      <c r="D295" s="6" t="s">
        <v>46</v>
      </c>
      <c r="E295" s="6" t="s">
        <v>47</v>
      </c>
      <c r="F295" s="6" t="s">
        <v>48</v>
      </c>
      <c r="G295" s="6" t="s">
        <v>49</v>
      </c>
      <c r="H295" s="6" t="s">
        <v>50</v>
      </c>
    </row>
    <row r="296" spans="2:8" ht="15.75">
      <c r="B296" s="4">
        <v>1</v>
      </c>
      <c r="C296" s="27" t="s">
        <v>95</v>
      </c>
      <c r="D296" s="28">
        <v>0</v>
      </c>
      <c r="E296" s="28">
        <v>0</v>
      </c>
      <c r="F296" s="28">
        <v>9</v>
      </c>
      <c r="G296" s="28">
        <v>163</v>
      </c>
      <c r="H296" s="28">
        <v>28</v>
      </c>
    </row>
    <row r="297" spans="2:8" ht="15.75">
      <c r="B297" s="4">
        <v>2</v>
      </c>
      <c r="C297" s="27" t="s">
        <v>96</v>
      </c>
      <c r="D297" s="28">
        <v>0</v>
      </c>
      <c r="E297" s="28">
        <v>0</v>
      </c>
      <c r="F297" s="28">
        <v>0</v>
      </c>
      <c r="G297" s="28">
        <v>170</v>
      </c>
      <c r="H297" s="28">
        <v>35</v>
      </c>
    </row>
    <row r="298" spans="2:8" ht="15.75">
      <c r="B298" s="46" t="s">
        <v>51</v>
      </c>
      <c r="C298" s="47"/>
      <c r="D298" s="6">
        <f>SUM(D296:D297)</f>
        <v>0</v>
      </c>
      <c r="E298" s="6">
        <f>SUM(E296:E297)</f>
        <v>0</v>
      </c>
      <c r="F298" s="6">
        <f>SUM(F296:F297)</f>
        <v>9</v>
      </c>
      <c r="G298" s="6">
        <f>SUM(G296:G297)</f>
        <v>333</v>
      </c>
      <c r="H298" s="6">
        <f>SUM(H296:H297)</f>
        <v>63</v>
      </c>
    </row>
    <row r="316" ht="15.75">
      <c r="B316" s="24" t="s">
        <v>54</v>
      </c>
    </row>
    <row r="317" spans="2:9" ht="15.75">
      <c r="B317" s="6" t="s">
        <v>1</v>
      </c>
      <c r="C317" s="26" t="s">
        <v>53</v>
      </c>
      <c r="D317" s="6" t="s">
        <v>46</v>
      </c>
      <c r="E317" s="6" t="s">
        <v>47</v>
      </c>
      <c r="F317" s="6" t="s">
        <v>48</v>
      </c>
      <c r="G317" s="6" t="s">
        <v>49</v>
      </c>
      <c r="H317" s="6" t="s">
        <v>50</v>
      </c>
      <c r="I317" s="6" t="s">
        <v>52</v>
      </c>
    </row>
    <row r="318" spans="2:9" ht="15.75">
      <c r="B318" s="4">
        <v>1</v>
      </c>
      <c r="C318" s="4" t="s">
        <v>36</v>
      </c>
      <c r="D318" s="4">
        <v>0</v>
      </c>
      <c r="E318" s="4">
        <v>0</v>
      </c>
      <c r="F318" s="4">
        <v>1</v>
      </c>
      <c r="G318" s="4">
        <v>57</v>
      </c>
      <c r="H318" s="4">
        <v>23</v>
      </c>
      <c r="I318" s="6">
        <f>(D318*1+E318*2+F318*3+G318*4+H318*5)/81</f>
        <v>4.271604938271605</v>
      </c>
    </row>
    <row r="319" spans="2:9" ht="15.75">
      <c r="B319" s="4">
        <v>2</v>
      </c>
      <c r="C319" s="4" t="s">
        <v>37</v>
      </c>
      <c r="D319" s="4">
        <v>0</v>
      </c>
      <c r="E319" s="4">
        <v>0</v>
      </c>
      <c r="F319" s="4">
        <v>5</v>
      </c>
      <c r="G319" s="4">
        <v>53</v>
      </c>
      <c r="H319" s="4">
        <v>23</v>
      </c>
      <c r="I319" s="6">
        <f>(D319*1+E319*2+F319*3+G319*4+H319*5)/81</f>
        <v>4.222222222222222</v>
      </c>
    </row>
    <row r="320" spans="2:9" ht="15.75">
      <c r="B320" s="4">
        <v>3</v>
      </c>
      <c r="C320" s="4" t="s">
        <v>38</v>
      </c>
      <c r="D320" s="4">
        <v>0</v>
      </c>
      <c r="E320" s="4">
        <v>0</v>
      </c>
      <c r="F320" s="4">
        <v>3</v>
      </c>
      <c r="G320" s="4">
        <v>70</v>
      </c>
      <c r="H320" s="4">
        <v>8</v>
      </c>
      <c r="I320" s="6">
        <f>(D320*1+E320*2+F320*3+G320*4+H320*5)/81</f>
        <v>4.061728395061729</v>
      </c>
    </row>
    <row r="321" spans="2:9" ht="15.75">
      <c r="B321" s="4">
        <v>4</v>
      </c>
      <c r="C321" s="4" t="s">
        <v>39</v>
      </c>
      <c r="D321" s="4">
        <v>0</v>
      </c>
      <c r="E321" s="4">
        <v>0</v>
      </c>
      <c r="F321" s="4">
        <v>0</v>
      </c>
      <c r="G321" s="4">
        <v>76</v>
      </c>
      <c r="H321" s="4">
        <v>5</v>
      </c>
      <c r="I321" s="6">
        <f>(D321*1+E321*2+F321*3+G321*4+H321*5)/81</f>
        <v>4.061728395061729</v>
      </c>
    </row>
    <row r="322" spans="2:9" ht="15.75">
      <c r="B322" s="4">
        <v>5</v>
      </c>
      <c r="C322" s="4" t="s">
        <v>40</v>
      </c>
      <c r="D322" s="4">
        <v>0</v>
      </c>
      <c r="E322" s="4">
        <v>0</v>
      </c>
      <c r="F322" s="4">
        <v>0</v>
      </c>
      <c r="G322" s="4">
        <v>77</v>
      </c>
      <c r="H322" s="4">
        <v>4</v>
      </c>
      <c r="I322" s="6">
        <f>(D322*1+E322*2+F322*3+G322*4+H322*5)/81</f>
        <v>4.049382716049383</v>
      </c>
    </row>
    <row r="323" spans="2:9" ht="15.75">
      <c r="B323" s="60" t="s">
        <v>57</v>
      </c>
      <c r="C323" s="61"/>
      <c r="D323" s="6">
        <f>SUM(D316:D322)</f>
        <v>0</v>
      </c>
      <c r="E323" s="6">
        <f>SUM(E316:E322)</f>
        <v>0</v>
      </c>
      <c r="F323" s="6">
        <f>SUM(F316:F322)</f>
        <v>9</v>
      </c>
      <c r="G323" s="6">
        <f>SUM(G316:G322)</f>
        <v>333</v>
      </c>
      <c r="H323" s="6">
        <f>SUM(H316:H322)</f>
        <v>63</v>
      </c>
      <c r="I323" s="16">
        <f>(D323*1+E323*2+F323*3+G323*4+H323*5)/405</f>
        <v>4.133333333333334</v>
      </c>
    </row>
    <row r="324" spans="2:8" ht="15.75">
      <c r="B324" s="42"/>
      <c r="C324" s="42"/>
      <c r="D324" s="42"/>
      <c r="E324" s="42"/>
      <c r="F324" s="42"/>
      <c r="G324" s="42"/>
      <c r="H324" s="42"/>
    </row>
    <row r="325" spans="1:8" ht="20.25" customHeight="1">
      <c r="A325" s="1" t="s">
        <v>135</v>
      </c>
      <c r="B325" s="42"/>
      <c r="C325" s="42"/>
      <c r="D325" s="42"/>
      <c r="E325" s="42"/>
      <c r="F325" s="42"/>
      <c r="G325" s="42"/>
      <c r="H325" s="42"/>
    </row>
    <row r="326" spans="1:8" ht="21" customHeight="1">
      <c r="A326" s="1" t="s">
        <v>133</v>
      </c>
      <c r="B326" s="42"/>
      <c r="C326" s="42"/>
      <c r="D326" s="42"/>
      <c r="E326" s="42"/>
      <c r="F326" s="42"/>
      <c r="G326" s="42"/>
      <c r="H326" s="42"/>
    </row>
    <row r="327" spans="1:8" ht="19.5" customHeight="1">
      <c r="A327" s="1" t="s">
        <v>134</v>
      </c>
      <c r="B327" s="42"/>
      <c r="C327" s="42"/>
      <c r="D327" s="42"/>
      <c r="E327" s="42"/>
      <c r="F327" s="42"/>
      <c r="G327" s="42"/>
      <c r="H327" s="42"/>
    </row>
    <row r="328" spans="1:9" ht="20.25" customHeight="1">
      <c r="A328" s="1" t="s">
        <v>143</v>
      </c>
      <c r="B328" s="7"/>
      <c r="C328" s="7"/>
      <c r="D328" s="42"/>
      <c r="E328" s="42"/>
      <c r="F328" s="42"/>
      <c r="G328" s="42"/>
      <c r="H328" s="42"/>
      <c r="I328" s="17"/>
    </row>
    <row r="329" spans="1:9" ht="21" customHeight="1">
      <c r="A329" s="1" t="s">
        <v>149</v>
      </c>
      <c r="B329" s="39"/>
      <c r="C329" s="39"/>
      <c r="D329" s="39"/>
      <c r="E329" s="39"/>
      <c r="F329" s="39"/>
      <c r="G329" s="39"/>
      <c r="H329" s="39"/>
      <c r="I329" s="17"/>
    </row>
    <row r="330" spans="1:9" ht="22.5" customHeight="1">
      <c r="A330" s="1" t="s">
        <v>148</v>
      </c>
      <c r="B330" s="5"/>
      <c r="C330" s="5"/>
      <c r="D330" s="5"/>
      <c r="E330" s="5"/>
      <c r="F330" s="5"/>
      <c r="G330" s="5"/>
      <c r="H330" s="5"/>
      <c r="I330" s="17"/>
    </row>
    <row r="331" spans="1:9" ht="20.25" customHeight="1">
      <c r="A331" s="1" t="s">
        <v>144</v>
      </c>
      <c r="B331" s="52"/>
      <c r="C331" s="52"/>
      <c r="D331" s="52"/>
      <c r="E331" s="52"/>
      <c r="F331" s="52"/>
      <c r="G331" s="52"/>
      <c r="H331" s="52"/>
      <c r="I331" s="17"/>
    </row>
    <row r="332" spans="1:9" ht="21.75" customHeight="1">
      <c r="A332" s="1" t="s">
        <v>147</v>
      </c>
      <c r="B332" s="52"/>
      <c r="C332" s="52"/>
      <c r="D332" s="52"/>
      <c r="E332" s="52"/>
      <c r="F332" s="52"/>
      <c r="G332" s="52"/>
      <c r="H332" s="52"/>
      <c r="I332" s="17"/>
    </row>
    <row r="333" spans="1:9" ht="20.25" customHeight="1">
      <c r="A333" s="1" t="s">
        <v>146</v>
      </c>
      <c r="B333" s="52"/>
      <c r="C333" s="52"/>
      <c r="D333" s="52"/>
      <c r="E333" s="52"/>
      <c r="F333" s="52"/>
      <c r="G333" s="52"/>
      <c r="H333" s="52"/>
      <c r="I333" s="17"/>
    </row>
    <row r="334" spans="1:9" ht="21.75" customHeight="1">
      <c r="A334" s="1" t="s">
        <v>145</v>
      </c>
      <c r="B334" s="52"/>
      <c r="C334" s="52"/>
      <c r="D334" s="52"/>
      <c r="E334" s="52"/>
      <c r="F334" s="52"/>
      <c r="G334" s="52"/>
      <c r="H334" s="52"/>
      <c r="I334" s="17"/>
    </row>
    <row r="335" spans="2:9" ht="15.75">
      <c r="B335" s="52"/>
      <c r="C335" s="52"/>
      <c r="D335" s="52"/>
      <c r="E335" s="52"/>
      <c r="F335" s="52"/>
      <c r="G335" s="52"/>
      <c r="H335" s="52"/>
      <c r="I335" s="17"/>
    </row>
    <row r="336" spans="2:9" ht="15.75">
      <c r="B336" s="52"/>
      <c r="C336" s="52"/>
      <c r="D336" s="52"/>
      <c r="E336" s="52"/>
      <c r="F336" s="52"/>
      <c r="G336" s="52"/>
      <c r="H336" s="52"/>
      <c r="I336" s="17"/>
    </row>
    <row r="337" spans="3:9" ht="15.75">
      <c r="C337" s="40" t="s">
        <v>104</v>
      </c>
      <c r="F337" s="57" t="s">
        <v>102</v>
      </c>
      <c r="G337" s="57"/>
      <c r="H337" s="38"/>
      <c r="I337" s="17"/>
    </row>
    <row r="338" spans="2:9" ht="15.75">
      <c r="B338" s="58" t="s">
        <v>142</v>
      </c>
      <c r="C338" s="58"/>
      <c r="F338" s="57" t="s">
        <v>103</v>
      </c>
      <c r="G338" s="59"/>
      <c r="I338" s="17"/>
    </row>
    <row r="339" spans="2:9" ht="15.75">
      <c r="B339" s="41"/>
      <c r="C339" s="41" t="s">
        <v>106</v>
      </c>
      <c r="F339" s="59"/>
      <c r="G339" s="59"/>
      <c r="I339" s="17"/>
    </row>
    <row r="340" spans="2:3" ht="15.75">
      <c r="B340" s="41"/>
      <c r="C340" s="41" t="s">
        <v>107</v>
      </c>
    </row>
    <row r="341" spans="2:3" ht="15.75">
      <c r="B341" s="41"/>
      <c r="C341" s="41" t="s">
        <v>105</v>
      </c>
    </row>
    <row r="342" spans="6:8" ht="15.75">
      <c r="F342" s="57"/>
      <c r="G342" s="57"/>
      <c r="H342" s="57"/>
    </row>
    <row r="343" spans="2:8" ht="15.75">
      <c r="B343" s="34"/>
      <c r="C343" s="34"/>
      <c r="D343" s="34"/>
      <c r="E343" s="34"/>
      <c r="F343" s="54" t="s">
        <v>152</v>
      </c>
      <c r="G343" s="54"/>
      <c r="H343" s="34"/>
    </row>
    <row r="344" spans="2:8" ht="15.75">
      <c r="B344" s="34"/>
      <c r="C344" s="34"/>
      <c r="D344" s="34"/>
      <c r="E344" s="34"/>
      <c r="F344" s="34"/>
      <c r="G344" s="34"/>
      <c r="H344" s="34"/>
    </row>
    <row r="345" spans="2:8" ht="16.5" customHeight="1">
      <c r="B345" s="34"/>
      <c r="C345" s="34"/>
      <c r="D345" s="34"/>
      <c r="E345" s="34"/>
      <c r="F345" s="34"/>
      <c r="G345" s="34"/>
      <c r="H345" s="34"/>
    </row>
    <row r="346" spans="2:8" ht="25.5" customHeight="1">
      <c r="B346" s="34"/>
      <c r="C346" s="34"/>
      <c r="D346" s="34"/>
      <c r="E346" s="34"/>
      <c r="F346" s="34"/>
      <c r="G346" s="34"/>
      <c r="H346" s="34"/>
    </row>
    <row r="347" spans="2:8" ht="25.5" customHeight="1">
      <c r="B347" s="34"/>
      <c r="C347" s="34"/>
      <c r="D347" s="34"/>
      <c r="E347" s="34"/>
      <c r="F347" s="34"/>
      <c r="G347" s="34"/>
      <c r="H347" s="34"/>
    </row>
    <row r="348" spans="2:8" ht="25.5" customHeight="1">
      <c r="B348" s="34"/>
      <c r="C348" s="34"/>
      <c r="D348" s="34"/>
      <c r="E348" s="34"/>
      <c r="F348" s="34"/>
      <c r="G348" s="34"/>
      <c r="H348" s="34"/>
    </row>
    <row r="349" spans="2:9" ht="25.5" customHeight="1">
      <c r="B349" s="34"/>
      <c r="C349" s="34"/>
      <c r="D349" s="34"/>
      <c r="E349" s="34"/>
      <c r="F349" s="34"/>
      <c r="G349" s="34"/>
      <c r="H349" s="34"/>
      <c r="I349" s="17"/>
    </row>
    <row r="350" spans="2:8" ht="25.5" customHeight="1">
      <c r="B350" s="34"/>
      <c r="C350" s="34"/>
      <c r="D350" s="34"/>
      <c r="E350" s="34"/>
      <c r="F350" s="34"/>
      <c r="G350" s="34"/>
      <c r="H350" s="34"/>
    </row>
    <row r="351" spans="2:8" ht="25.5" customHeight="1">
      <c r="B351" s="34"/>
      <c r="C351" s="34"/>
      <c r="D351" s="34"/>
      <c r="E351" s="34"/>
      <c r="F351" s="34"/>
      <c r="G351" s="34"/>
      <c r="H351" s="34"/>
    </row>
    <row r="352" spans="2:8" ht="15.75">
      <c r="B352" s="34"/>
      <c r="C352" s="34"/>
      <c r="D352" s="34"/>
      <c r="E352" s="34"/>
      <c r="F352" s="34"/>
      <c r="G352" s="34"/>
      <c r="H352" s="34"/>
    </row>
    <row r="353" spans="2:8" ht="15.75">
      <c r="B353" s="34"/>
      <c r="C353" s="34"/>
      <c r="D353" s="34"/>
      <c r="E353" s="34"/>
      <c r="F353" s="34"/>
      <c r="G353" s="34"/>
      <c r="H353" s="34"/>
    </row>
    <row r="354" spans="2:8" ht="15.75">
      <c r="B354" s="34"/>
      <c r="C354" s="34"/>
      <c r="D354" s="34"/>
      <c r="E354" s="34"/>
      <c r="F354" s="34"/>
      <c r="G354" s="34"/>
      <c r="H354" s="34"/>
    </row>
    <row r="355" spans="2:8" ht="15.75">
      <c r="B355" s="34"/>
      <c r="C355" s="34"/>
      <c r="D355" s="34"/>
      <c r="E355" s="34"/>
      <c r="F355" s="34"/>
      <c r="G355" s="34"/>
      <c r="H355" s="34"/>
    </row>
    <row r="356" spans="2:9" ht="15.75">
      <c r="B356" s="34"/>
      <c r="C356" s="34"/>
      <c r="D356" s="34"/>
      <c r="E356" s="34"/>
      <c r="F356" s="34"/>
      <c r="G356" s="34"/>
      <c r="H356" s="34"/>
      <c r="I356" s="34"/>
    </row>
    <row r="357" spans="2:9" ht="15.75">
      <c r="B357" s="34"/>
      <c r="C357" s="34"/>
      <c r="D357" s="34"/>
      <c r="E357" s="34"/>
      <c r="F357" s="34"/>
      <c r="G357" s="34"/>
      <c r="H357" s="34"/>
      <c r="I357" s="34"/>
    </row>
    <row r="358" spans="2:9" ht="15.75">
      <c r="B358" s="34"/>
      <c r="C358" s="34"/>
      <c r="D358" s="34"/>
      <c r="E358" s="34"/>
      <c r="F358" s="34"/>
      <c r="G358" s="34"/>
      <c r="H358" s="34"/>
      <c r="I358" s="34"/>
    </row>
    <row r="359" spans="2:9" ht="15.75">
      <c r="B359" s="34"/>
      <c r="C359" s="34"/>
      <c r="D359" s="34"/>
      <c r="E359" s="34"/>
      <c r="F359" s="34"/>
      <c r="G359" s="34"/>
      <c r="H359" s="34"/>
      <c r="I359" s="34"/>
    </row>
    <row r="360" spans="2:9" ht="15.75">
      <c r="B360" s="34"/>
      <c r="C360" s="34"/>
      <c r="D360" s="34"/>
      <c r="E360" s="34"/>
      <c r="F360" s="34"/>
      <c r="G360" s="34"/>
      <c r="H360" s="34"/>
      <c r="I360" s="34"/>
    </row>
    <row r="361" spans="2:9" ht="15.75">
      <c r="B361" s="34"/>
      <c r="C361" s="34"/>
      <c r="D361" s="34"/>
      <c r="E361" s="34"/>
      <c r="F361" s="34"/>
      <c r="G361" s="34"/>
      <c r="H361" s="34"/>
      <c r="I361" s="34"/>
    </row>
    <row r="362" spans="2:9" ht="15.75">
      <c r="B362" s="34"/>
      <c r="C362" s="34"/>
      <c r="D362" s="34"/>
      <c r="E362" s="34"/>
      <c r="F362" s="34"/>
      <c r="G362" s="34"/>
      <c r="H362" s="34"/>
      <c r="I362" s="34"/>
    </row>
    <row r="363" spans="2:9" ht="15.75">
      <c r="B363" s="34"/>
      <c r="C363" s="34"/>
      <c r="D363" s="34"/>
      <c r="E363" s="34"/>
      <c r="F363" s="34"/>
      <c r="G363" s="34"/>
      <c r="H363" s="34"/>
      <c r="I363" s="34"/>
    </row>
    <row r="364" spans="2:9" ht="15.75">
      <c r="B364" s="34"/>
      <c r="C364" s="34"/>
      <c r="D364" s="34"/>
      <c r="E364" s="34"/>
      <c r="F364" s="34"/>
      <c r="G364" s="34"/>
      <c r="H364" s="34"/>
      <c r="I364" s="34"/>
    </row>
    <row r="365" spans="2:9" ht="15.75">
      <c r="B365" s="34"/>
      <c r="C365" s="34"/>
      <c r="D365" s="34"/>
      <c r="E365" s="34"/>
      <c r="F365" s="34"/>
      <c r="G365" s="34"/>
      <c r="H365" s="34"/>
      <c r="I365" s="34"/>
    </row>
    <row r="366" spans="2:9" ht="15.75">
      <c r="B366" s="35"/>
      <c r="C366" s="35"/>
      <c r="D366" s="35"/>
      <c r="E366" s="35"/>
      <c r="F366" s="35"/>
      <c r="G366" s="35"/>
      <c r="H366" s="35"/>
      <c r="I366" s="34"/>
    </row>
    <row r="367" spans="2:9" ht="15.75">
      <c r="B367" s="35"/>
      <c r="C367" s="35"/>
      <c r="D367" s="35"/>
      <c r="E367" s="35"/>
      <c r="F367" s="35"/>
      <c r="G367" s="35"/>
      <c r="H367" s="35"/>
      <c r="I367" s="34"/>
    </row>
    <row r="368" spans="2:9" ht="15.75">
      <c r="B368" s="35"/>
      <c r="C368" s="35"/>
      <c r="D368" s="35"/>
      <c r="E368" s="35"/>
      <c r="F368" s="35"/>
      <c r="G368" s="35"/>
      <c r="H368" s="35"/>
      <c r="I368" s="34"/>
    </row>
    <row r="369" spans="2:9" ht="15.75">
      <c r="B369" s="35"/>
      <c r="C369" s="35"/>
      <c r="D369" s="35"/>
      <c r="E369" s="35"/>
      <c r="F369" s="35"/>
      <c r="G369" s="35"/>
      <c r="H369" s="35"/>
      <c r="I369" s="34"/>
    </row>
    <row r="370" spans="2:9" ht="15.75">
      <c r="B370" s="35"/>
      <c r="C370" s="35"/>
      <c r="D370" s="35"/>
      <c r="E370" s="35"/>
      <c r="F370" s="35"/>
      <c r="G370" s="35"/>
      <c r="H370" s="35"/>
      <c r="I370" s="34"/>
    </row>
    <row r="371" spans="2:9" ht="15.75">
      <c r="B371" s="35"/>
      <c r="C371" s="35"/>
      <c r="D371" s="35"/>
      <c r="E371" s="35"/>
      <c r="F371" s="35"/>
      <c r="G371" s="35"/>
      <c r="H371" s="35"/>
      <c r="I371" s="34"/>
    </row>
    <row r="372" spans="2:9" ht="15.75">
      <c r="B372" s="35"/>
      <c r="C372" s="35"/>
      <c r="D372" s="35"/>
      <c r="E372" s="35"/>
      <c r="F372" s="35"/>
      <c r="G372" s="35"/>
      <c r="H372" s="35"/>
      <c r="I372" s="34"/>
    </row>
    <row r="373" spans="2:9" ht="15.75">
      <c r="B373" s="35"/>
      <c r="C373" s="35"/>
      <c r="D373" s="35"/>
      <c r="E373" s="35"/>
      <c r="F373" s="35"/>
      <c r="G373" s="35"/>
      <c r="H373" s="35"/>
      <c r="I373" s="34"/>
    </row>
    <row r="374" spans="2:9" ht="15.75">
      <c r="B374" s="35"/>
      <c r="C374" s="35"/>
      <c r="D374" s="35"/>
      <c r="E374" s="35"/>
      <c r="F374" s="35"/>
      <c r="G374" s="35"/>
      <c r="H374" s="35"/>
      <c r="I374" s="34"/>
    </row>
    <row r="375" spans="2:9" ht="15.75">
      <c r="B375" s="35"/>
      <c r="C375" s="35"/>
      <c r="D375" s="35"/>
      <c r="E375" s="35"/>
      <c r="F375" s="35"/>
      <c r="G375" s="35"/>
      <c r="H375" s="35"/>
      <c r="I375" s="34"/>
    </row>
    <row r="376" spans="2:9" ht="15.75">
      <c r="B376" s="35"/>
      <c r="C376" s="35"/>
      <c r="D376" s="35"/>
      <c r="E376" s="35"/>
      <c r="F376" s="35"/>
      <c r="G376" s="35"/>
      <c r="H376" s="35"/>
      <c r="I376" s="34"/>
    </row>
    <row r="377" spans="2:9" ht="15.75">
      <c r="B377" s="35"/>
      <c r="C377" s="35"/>
      <c r="D377" s="35"/>
      <c r="E377" s="35"/>
      <c r="F377" s="35"/>
      <c r="G377" s="35"/>
      <c r="H377" s="35"/>
      <c r="I377" s="34"/>
    </row>
    <row r="378" spans="2:9" ht="15.75">
      <c r="B378" s="35"/>
      <c r="C378" s="35"/>
      <c r="D378" s="35"/>
      <c r="E378" s="35"/>
      <c r="F378" s="35"/>
      <c r="G378" s="35"/>
      <c r="H378" s="35"/>
      <c r="I378" s="34"/>
    </row>
    <row r="379" spans="2:9" ht="15.75">
      <c r="B379" s="35"/>
      <c r="C379" s="35"/>
      <c r="D379" s="35"/>
      <c r="E379" s="35"/>
      <c r="F379" s="35"/>
      <c r="G379" s="35"/>
      <c r="H379" s="35"/>
      <c r="I379" s="35"/>
    </row>
    <row r="380" spans="2:9" ht="17.25" customHeight="1">
      <c r="B380" s="35"/>
      <c r="C380" s="35"/>
      <c r="D380" s="35"/>
      <c r="E380" s="35"/>
      <c r="F380" s="35"/>
      <c r="G380" s="35"/>
      <c r="H380" s="35"/>
      <c r="I380" s="35"/>
    </row>
    <row r="381" spans="2:9" ht="198" customHeight="1">
      <c r="B381" s="35"/>
      <c r="C381" s="35"/>
      <c r="D381" s="35"/>
      <c r="E381" s="35"/>
      <c r="F381" s="35"/>
      <c r="G381" s="35"/>
      <c r="H381" s="35"/>
      <c r="I381" s="35"/>
    </row>
    <row r="382" spans="2:9" ht="15.75">
      <c r="B382" s="35"/>
      <c r="C382" s="35"/>
      <c r="D382" s="35"/>
      <c r="E382" s="35"/>
      <c r="F382" s="35"/>
      <c r="G382" s="35"/>
      <c r="H382" s="35"/>
      <c r="I382" s="35"/>
    </row>
    <row r="383" spans="2:9" ht="15.75" customHeight="1">
      <c r="B383" s="35"/>
      <c r="C383" s="35"/>
      <c r="D383" s="35"/>
      <c r="E383" s="35"/>
      <c r="F383" s="35"/>
      <c r="G383" s="35"/>
      <c r="H383" s="35"/>
      <c r="I383" s="35"/>
    </row>
    <row r="384" spans="2:9" ht="15.75">
      <c r="B384" s="35"/>
      <c r="C384" s="35"/>
      <c r="D384" s="35"/>
      <c r="E384" s="35"/>
      <c r="F384" s="35"/>
      <c r="G384" s="35"/>
      <c r="H384" s="35"/>
      <c r="I384" s="35"/>
    </row>
    <row r="385" spans="2:9" ht="15.75">
      <c r="B385" s="35"/>
      <c r="C385" s="35"/>
      <c r="D385" s="35"/>
      <c r="E385" s="35"/>
      <c r="F385" s="35"/>
      <c r="G385" s="35"/>
      <c r="H385" s="35"/>
      <c r="I385" s="35"/>
    </row>
    <row r="386" spans="2:9" ht="15.75">
      <c r="B386" s="35"/>
      <c r="C386" s="35"/>
      <c r="D386" s="35"/>
      <c r="E386" s="35"/>
      <c r="F386" s="35"/>
      <c r="G386" s="35"/>
      <c r="H386" s="35"/>
      <c r="I386" s="35"/>
    </row>
    <row r="387" spans="2:9" ht="15.75">
      <c r="B387" s="35"/>
      <c r="C387" s="35"/>
      <c r="D387" s="35"/>
      <c r="E387" s="35"/>
      <c r="F387" s="35"/>
      <c r="G387" s="35"/>
      <c r="H387" s="35"/>
      <c r="I387" s="35"/>
    </row>
    <row r="388" spans="2:9" ht="15.75">
      <c r="B388" s="35"/>
      <c r="C388" s="35"/>
      <c r="D388" s="35"/>
      <c r="E388" s="35"/>
      <c r="F388" s="35"/>
      <c r="G388" s="35"/>
      <c r="H388" s="35"/>
      <c r="I388" s="35"/>
    </row>
    <row r="389" spans="2:9" ht="15.75">
      <c r="B389" s="35"/>
      <c r="C389" s="35"/>
      <c r="D389" s="35"/>
      <c r="E389" s="35"/>
      <c r="F389" s="35"/>
      <c r="G389" s="35"/>
      <c r="H389" s="35"/>
      <c r="I389" s="35"/>
    </row>
    <row r="390" spans="2:9" ht="15.75">
      <c r="B390" s="35"/>
      <c r="C390" s="35"/>
      <c r="D390" s="35"/>
      <c r="E390" s="35"/>
      <c r="F390" s="35"/>
      <c r="G390" s="35"/>
      <c r="H390" s="35"/>
      <c r="I390" s="35"/>
    </row>
    <row r="391" ht="15.75">
      <c r="I391" s="35"/>
    </row>
    <row r="392" ht="15.75">
      <c r="I392" s="35"/>
    </row>
    <row r="393" ht="15.75">
      <c r="I393" s="35"/>
    </row>
    <row r="394" ht="15.75">
      <c r="I394" s="35"/>
    </row>
    <row r="395" ht="15.75">
      <c r="I395" s="35"/>
    </row>
    <row r="396" ht="15.75">
      <c r="I396" s="35"/>
    </row>
    <row r="397" ht="15.75">
      <c r="I397" s="35"/>
    </row>
    <row r="398" ht="15.75">
      <c r="I398" s="35"/>
    </row>
    <row r="399" ht="15.75">
      <c r="I399" s="35"/>
    </row>
    <row r="400" ht="15.75">
      <c r="I400" s="35"/>
    </row>
    <row r="401" ht="15.75">
      <c r="I401" s="35"/>
    </row>
    <row r="402" ht="15.75">
      <c r="I402" s="35"/>
    </row>
    <row r="403" ht="15.75">
      <c r="I403" s="35"/>
    </row>
  </sheetData>
  <sheetProtection/>
  <mergeCells count="47">
    <mergeCell ref="B155:C155"/>
    <mergeCell ref="B13:I13"/>
    <mergeCell ref="B213:C213"/>
    <mergeCell ref="D25:E25"/>
    <mergeCell ref="D26:E26"/>
    <mergeCell ref="B57:F57"/>
    <mergeCell ref="B56:F56"/>
    <mergeCell ref="B58:F58"/>
    <mergeCell ref="B179:C179"/>
    <mergeCell ref="C21:D21"/>
    <mergeCell ref="B5:I5"/>
    <mergeCell ref="B6:I6"/>
    <mergeCell ref="B11:I11"/>
    <mergeCell ref="B59:F59"/>
    <mergeCell ref="B22:D22"/>
    <mergeCell ref="B12:I12"/>
    <mergeCell ref="C20:D20"/>
    <mergeCell ref="E19:G19"/>
    <mergeCell ref="D27:E27"/>
    <mergeCell ref="E21:G21"/>
    <mergeCell ref="B130:C130"/>
    <mergeCell ref="B84:C84"/>
    <mergeCell ref="B82:C82"/>
    <mergeCell ref="B85:C85"/>
    <mergeCell ref="B53:F53"/>
    <mergeCell ref="B129:C129"/>
    <mergeCell ref="C19:D19"/>
    <mergeCell ref="E22:G22"/>
    <mergeCell ref="E20:G20"/>
    <mergeCell ref="B54:F54"/>
    <mergeCell ref="B55:F55"/>
    <mergeCell ref="F342:H342"/>
    <mergeCell ref="B109:H109"/>
    <mergeCell ref="B264:C264"/>
    <mergeCell ref="B190:C190"/>
    <mergeCell ref="B131:C131"/>
    <mergeCell ref="F343:G343"/>
    <mergeCell ref="F337:G337"/>
    <mergeCell ref="B338:C338"/>
    <mergeCell ref="F338:G338"/>
    <mergeCell ref="B323:C323"/>
    <mergeCell ref="F339:G339"/>
    <mergeCell ref="B222:C222"/>
    <mergeCell ref="B249:C249"/>
  </mergeCells>
  <printOptions/>
  <pageMargins left="0.2" right="0.2" top="0.5" bottom="0.2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Windows User</cp:lastModifiedBy>
  <cp:lastPrinted>2020-04-24T06:51:55Z</cp:lastPrinted>
  <dcterms:created xsi:type="dcterms:W3CDTF">2015-11-24T07:47:33Z</dcterms:created>
  <dcterms:modified xsi:type="dcterms:W3CDTF">2020-04-24T08:49:05Z</dcterms:modified>
  <cp:category/>
  <cp:version/>
  <cp:contentType/>
  <cp:contentStatus/>
</cp:coreProperties>
</file>